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drawings/drawing68.xml" ContentType="application/vnd.openxmlformats-officedocument.drawing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Override PartName="/xl/drawings/drawing64.xml" ContentType="application/vnd.openxmlformats-officedocument.drawing+xml"/>
  <Override PartName="/xl/drawings/drawing75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xl/drawings/drawing71.xml" ContentType="application/vnd.openxmlformats-officedocument.drawing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69.xml" ContentType="application/vnd.openxmlformats-officedocument.drawing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drawings/drawing76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6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72.xml" ContentType="application/vnd.openxmlformats-officedocument.drawing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4.xml" ContentType="application/vnd.openxmlformats-officedocument.drawing+xml"/>
  <Override PartName="/xl/drawings/drawing32.xml" ContentType="application/vnd.openxmlformats-officedocument.drawing+xml"/>
  <Override PartName="/xl/drawings/drawing6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27.xml" ContentType="application/vnd.openxmlformats-officedocument.drawing+xml"/>
  <Default Extension="jpeg" ContentType="image/jpeg"/>
  <Override PartName="/xl/drawings/drawing45.xml" ContentType="application/vnd.openxmlformats-officedocument.drawing+xml"/>
  <Override PartName="/xl/drawings/drawing56.xml" ContentType="application/vnd.openxmlformats-officedocument.drawing+xml"/>
  <Override PartName="/xl/drawings/drawing74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drawings/drawing63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3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drawings/drawing7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1745" tabRatio="921"/>
  </bookViews>
  <sheets>
    <sheet name="МОЖАЙСКОЕ, МИНСКОЕ " sheetId="37" r:id="rId1"/>
    <sheet name="КИЕВСКОЕ, Н.МОСКВА" sheetId="2" r:id="rId2"/>
    <sheet name="СИМФЕРОПОЛЬСКОЕ" sheetId="3" r:id="rId3"/>
    <sheet name="Н-РИЖСКОЕ,ВОЛОКОЛАМСКОЕ" sheetId="96" r:id="rId4"/>
    <sheet name="ПЯТНИЦКОЕ,ЛЕНИНГРАДСКОЕ" sheetId="97" r:id="rId5"/>
    <sheet name="М-4 Дон, Каширское " sheetId="6" r:id="rId6"/>
    <sheet name="НОВО-РЯЗАНСКОЕ, ЕГОРЬЕВСКОЕ" sheetId="7" r:id="rId7"/>
    <sheet name="Кузенево" sheetId="52" r:id="rId8"/>
    <sheet name="Ликино" sheetId="95" r:id="rId9"/>
    <sheet name="Крюково" sheetId="91" r:id="rId10"/>
    <sheet name="Шарапово, Одинцовский" sheetId="71" r:id="rId11"/>
    <sheet name="Дубки" sheetId="93" r:id="rId12"/>
    <sheet name="Дубки 2" sheetId="102" r:id="rId13"/>
    <sheet name="Ляхово 2" sheetId="72" r:id="rId14"/>
    <sheet name="Ямищево" sheetId="61" r:id="rId15"/>
    <sheet name="Сидоровское 3" sheetId="34" r:id="rId16"/>
    <sheet name="Сидоровское 5" sheetId="45" r:id="rId17"/>
    <sheet name="Кобяково" sheetId="8" r:id="rId18"/>
    <sheet name="Кобяково 2" sheetId="69" r:id="rId19"/>
    <sheet name="Кобяково 3" sheetId="70" r:id="rId20"/>
    <sheet name="Голицыно Северный" sheetId="44" r:id="rId21"/>
    <sheet name="Малые Вяземы, 13, Южнная" sheetId="53" r:id="rId22"/>
    <sheet name="Малые Вяземы, 12, Южная" sheetId="50" r:id="rId23"/>
    <sheet name="Редькино" sheetId="73" r:id="rId24"/>
    <sheet name="Брехово" sheetId="43" r:id="rId25"/>
    <sheet name="Анашкино" sheetId="92" r:id="rId26"/>
    <sheet name="БУТЫНЬ 2" sheetId="40" r:id="rId27"/>
    <sheet name="БУТЫНЬ" sheetId="9" r:id="rId28"/>
    <sheet name="Хлюпино" sheetId="51" r:id="rId29"/>
    <sheet name=" ИВОНИНО" sheetId="10" r:id="rId30"/>
    <sheet name="Сидоровское (Восточная)" sheetId="11" r:id="rId31"/>
    <sheet name="Кромино" sheetId="13" r:id="rId32"/>
    <sheet name="Вороново-2" sheetId="14" r:id="rId33"/>
    <sheet name="БАБКИНО" sheetId="46" r:id="rId34"/>
    <sheet name="Адуево" sheetId="64" r:id="rId35"/>
    <sheet name="АНДРЕЕВСКОЕ 119" sheetId="47" r:id="rId36"/>
    <sheet name="Андреевское 17" sheetId="48" r:id="rId37"/>
    <sheet name="Горшково" sheetId="75" r:id="rId38"/>
    <sheet name="ГЛИНКИ" sheetId="16" r:id="rId39"/>
    <sheet name="Алексино ЭП и БОЛШ.ЗАСТР. " sheetId="18" r:id="rId40"/>
    <sheet name="Павловское - 1" sheetId="76" r:id="rId41"/>
    <sheet name="Павловское-2" sheetId="77" r:id="rId42"/>
    <sheet name="Падиково" sheetId="78" r:id="rId43"/>
    <sheet name="Пешки" sheetId="66" r:id="rId44"/>
    <sheet name="Погорелово" sheetId="23" r:id="rId45"/>
    <sheet name="Рождествено 8" sheetId="65" r:id="rId46"/>
    <sheet name="Рождествено 9" sheetId="74" r:id="rId47"/>
    <sheet name="ШИЛОВО" sheetId="25" r:id="rId48"/>
    <sheet name="РЕЧИЦЫ" sheetId="26" r:id="rId49"/>
    <sheet name="ГАНУСОВО" sheetId="28" r:id="rId50"/>
    <sheet name="Шарапово-2" sheetId="30" r:id="rId51"/>
    <sheet name="ИВИНО" sheetId="33" r:id="rId52"/>
    <sheet name="Детково" sheetId="35" r:id="rId53"/>
    <sheet name="Маркова ул." sheetId="41" r:id="rId54"/>
    <sheet name="Булатниково " sheetId="42" r:id="rId55"/>
    <sheet name="Руднево " sheetId="54" r:id="rId56"/>
    <sheet name="Алексеевка" sheetId="55" r:id="rId57"/>
    <sheet name="Алферово" sheetId="56" r:id="rId58"/>
    <sheet name="Атепцево" sheetId="57" r:id="rId59"/>
    <sheet name="Вельяминово" sheetId="58" r:id="rId60"/>
    <sheet name="Змеевка" sheetId="59" r:id="rId61"/>
    <sheet name="Пожитково" sheetId="60" r:id="rId62"/>
    <sheet name="Аксенчиково " sheetId="62" r:id="rId63"/>
    <sheet name="Антоново" sheetId="67" r:id="rId64"/>
    <sheet name="Свитино" sheetId="68" r:id="rId65"/>
    <sheet name="ГРИВНО" sheetId="79" r:id="rId66"/>
    <sheet name="ЛЯМЦИНО" sheetId="80" r:id="rId67"/>
    <sheet name="ГЛОТАЕВО" sheetId="81" r:id="rId68"/>
    <sheet name="ДОЛМАТОВО нижнее" sheetId="82" r:id="rId69"/>
    <sheet name="с. Домодедово3" sheetId="83" r:id="rId70"/>
    <sheet name="с. Домодедово 1 и 2" sheetId="84" r:id="rId71"/>
    <sheet name="Ярлыково 1 и 2" sheetId="85" r:id="rId72"/>
    <sheet name="Новогородово 2" sheetId="86" r:id="rId73"/>
    <sheet name="пр-т Ленина" sheetId="87" r:id="rId74"/>
    <sheet name="Привалово" sheetId="88" r:id="rId75"/>
    <sheet name="Угрюмово" sheetId="89" r:id="rId76"/>
    <sheet name="Троицкое-2" sheetId="90" r:id="rId77"/>
    <sheet name="Лукошкино-1" sheetId="94" r:id="rId78"/>
    <sheet name="Академическая, Н-Ф." sheetId="98" r:id="rId79"/>
    <sheet name="Сандарово-2 " sheetId="99" r:id="rId80"/>
    <sheet name="Сандарово-3" sheetId="100" r:id="rId81"/>
    <sheet name="Шарапово-4" sheetId="101" r:id="rId82"/>
  </sheets>
  <externalReferences>
    <externalReference r:id="rId83"/>
    <externalReference r:id="rId84"/>
  </externalReferenc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" i="7"/>
  <c r="M7"/>
  <c r="M6"/>
  <c r="C105" i="96" l="1"/>
  <c r="C31" i="97" l="1"/>
  <c r="C30"/>
  <c r="C29"/>
  <c r="C25"/>
  <c r="C24"/>
  <c r="C21"/>
  <c r="C134" i="96"/>
  <c r="C99"/>
  <c r="C96"/>
  <c r="C93"/>
  <c r="C89"/>
  <c r="C80"/>
  <c r="C62"/>
  <c r="C60"/>
  <c r="C37"/>
  <c r="C34"/>
  <c r="C31"/>
  <c r="C26"/>
  <c r="C24"/>
  <c r="H16" i="2" l="1"/>
  <c r="I16"/>
  <c r="M11" i="7" l="1"/>
  <c r="H10" i="2" l="1"/>
  <c r="I20"/>
  <c r="H20"/>
  <c r="R10" i="7"/>
  <c r="Q10"/>
  <c r="P10"/>
  <c r="N10"/>
  <c r="M10"/>
  <c r="L10"/>
  <c r="I10"/>
  <c r="G10"/>
  <c r="F10"/>
  <c r="E10"/>
  <c r="D10"/>
  <c r="I15" i="2"/>
  <c r="H15"/>
  <c r="I14"/>
  <c r="H14"/>
  <c r="I12"/>
  <c r="H12"/>
  <c r="H9"/>
</calcChain>
</file>

<file path=xl/sharedStrings.xml><?xml version="1.0" encoding="utf-8"?>
<sst xmlns="http://schemas.openxmlformats.org/spreadsheetml/2006/main" count="7597" uniqueCount="1265">
  <si>
    <t>Сидоровское-5, 16э</t>
  </si>
  <si>
    <t>Сидоровское-5, 17э</t>
  </si>
  <si>
    <t>Скважина</t>
  </si>
  <si>
    <t>М.Вяземы-8, второй от дороги Э (СНТ Ветеран)</t>
  </si>
  <si>
    <t>ПОДОЛЬСКИЙ РАЙОН, д. ЛАГОВСКОЕ, 34 км от МКАД</t>
  </si>
  <si>
    <t xml:space="preserve">                                                                                                                                           </t>
  </si>
  <si>
    <t>город Чехов, ул. МАРКОВА, 48 км от МКАД, СИМФЕРОПОЛЬСКОЕ ШОССЕ</t>
  </si>
  <si>
    <t>БАБКИНО участок 27</t>
  </si>
  <si>
    <t>Сидоровское-2 улица Западная  6 дом по схеме</t>
  </si>
  <si>
    <t>М.Вяземы-12 10 по схеме</t>
  </si>
  <si>
    <t>М.Вяземы-12 11 по схеме</t>
  </si>
  <si>
    <t>М.Вяземы-12 12 по схеме</t>
  </si>
  <si>
    <t>М.Вяземы-12 13 по схеме</t>
  </si>
  <si>
    <t>ОДИНЦОВСКИЙ РАЙОН, Д.ЛЯХОВО-2, 55км от МКАД, Минское, Можайское шоссе</t>
  </si>
  <si>
    <t>Возможность приобрести земельный участок любой площади по цене 100 т.р./сотка</t>
  </si>
  <si>
    <t>Хлюпино, д. 1</t>
  </si>
  <si>
    <t>Хлюпино, д. 2</t>
  </si>
  <si>
    <t>Хлюпино, д. 3</t>
  </si>
  <si>
    <t>в данный момент плохой подъезд к домам</t>
  </si>
  <si>
    <t>Ветка Герцена, д. 1</t>
  </si>
  <si>
    <t>Ветка Герцена, д. 2</t>
  </si>
  <si>
    <t>Ветка Герцена, д. 3</t>
  </si>
  <si>
    <t>Ветка Герцена, д. 4</t>
  </si>
  <si>
    <t>август 2017</t>
  </si>
  <si>
    <t>Электричество будет в августе 2017 года. Лесные участки. Возможность приобрести любое количество соток 120 т.р./сотка. Стандартный размер - 350 кв.м.</t>
  </si>
  <si>
    <t>Долгосрочная аренда</t>
  </si>
  <si>
    <t>Детково ДОМ №4 схемы</t>
  </si>
  <si>
    <t>ГОРОДСКОЙ ОКРУГ ДОМОДЕДОВО  СЕЛО ДОМОДЕДОВО 12 км от МКАД</t>
  </si>
  <si>
    <t>СВ ЗУ общий</t>
  </si>
  <si>
    <t>М.Вяземы-8, первый от дороги Э(СНТ Ветеран)</t>
  </si>
  <si>
    <t>БАБКИНО дом 20</t>
  </si>
  <si>
    <t>БАБКИНО участок 24</t>
  </si>
  <si>
    <t>БАБКИНО дом 28</t>
  </si>
  <si>
    <t>БАБКИНО дом  31</t>
  </si>
  <si>
    <t>БАБКИНО дом 51</t>
  </si>
  <si>
    <t>БАБКИНО дом 56</t>
  </si>
  <si>
    <t>БАБКИНО дом 58</t>
  </si>
  <si>
    <t>БАБКИНО дом 65</t>
  </si>
  <si>
    <t>БАБКИНО дом 72</t>
  </si>
  <si>
    <t>Сидоровское-5, 18э</t>
  </si>
  <si>
    <t>Сидоровское-5, 19э</t>
  </si>
  <si>
    <t>Сидоровское-5, 20э</t>
  </si>
  <si>
    <t>Сидоровское-5, 21э</t>
  </si>
  <si>
    <t>Сидоровское-5, 22э</t>
  </si>
  <si>
    <t>Сидоровское-5, 23э</t>
  </si>
  <si>
    <t>Сидоровское-5, 24э</t>
  </si>
  <si>
    <t>Сидоровское-5, 25э</t>
  </si>
  <si>
    <t>Сидоровское-5, 26э</t>
  </si>
  <si>
    <t>Сидоровское-5, 27э</t>
  </si>
  <si>
    <t>Сидоровское-5, 28э</t>
  </si>
  <si>
    <t>Сидоровское-5, 29э</t>
  </si>
  <si>
    <t>Сидоровское-5, 30э</t>
  </si>
  <si>
    <t>Сидоровское-5, 31э</t>
  </si>
  <si>
    <t>Сидоровское-5, 32э</t>
  </si>
  <si>
    <t>Сидоровское-5, 33э</t>
  </si>
  <si>
    <t>Сидоровское-5, 34э</t>
  </si>
  <si>
    <t>Сидоровское-5, 35э</t>
  </si>
  <si>
    <t>Сидоровское-5, 36э</t>
  </si>
  <si>
    <t>Сидоровское-5, 37э</t>
  </si>
  <si>
    <t>Сидоровское-5, 38э</t>
  </si>
  <si>
    <t>Сидоровское-5, 39э</t>
  </si>
  <si>
    <t>Сидоровское-5, 40э</t>
  </si>
  <si>
    <t>Сидоровское-5, 41э</t>
  </si>
  <si>
    <t>Сидоровское-5, 42э</t>
  </si>
  <si>
    <t>Сидоровское-5, 43э</t>
  </si>
  <si>
    <t>Сидоровское-5, 44э</t>
  </si>
  <si>
    <t>ИСТРИНСКИЙ РАЙОН, Д. АНДРЕЕВСКОЕ, 36 км от МКАД Волоколамское шоссе</t>
  </si>
  <si>
    <t>6х12</t>
  </si>
  <si>
    <t>ПОДАЛИ НА ВЫКУП ЗЕМЛИ ИЗ АРЕНДЫ. СОБСТВЕННОСТЬ ЖД- ГОТОВО</t>
  </si>
  <si>
    <t>авт.остановка-600м, жд-4 км (ст. Истра), до г.Истра- 1,5 км</t>
  </si>
  <si>
    <t>Вся инфраструктура г. Истра -1,5 км, (Районная больница -1 км), магазины, остановка-600м</t>
  </si>
  <si>
    <t>БАБКИНО дом 7</t>
  </si>
  <si>
    <t>БАБКИНО участок 11</t>
  </si>
  <si>
    <t>БАБКИНО дом 12</t>
  </si>
  <si>
    <t>БАБКИНО участок 18</t>
  </si>
  <si>
    <t>БАБКИНО участок 21</t>
  </si>
  <si>
    <t>БАБКИНО дом 34</t>
  </si>
  <si>
    <t>БАБКИНО участок 47</t>
  </si>
  <si>
    <t>БАБКИНО участок 66</t>
  </si>
  <si>
    <t>проект</t>
  </si>
  <si>
    <t>ИСТРИНСКИЙ РАЙОН, Д. ГЛИНКИ, 38 км от МКАД Новорижское шоссе</t>
  </si>
  <si>
    <t>ИСТРИНСКИЙ РАЙОН, Д. БАБКИНО, 38 км Волоколамского шоссе, район Истринского водохранилища (есть возможность  просто купить участок). Поворот под указатель "УЛ.ПРИБРЕЖНАЯ"</t>
  </si>
  <si>
    <t>эл.эн.</t>
  </si>
  <si>
    <t>эл.эн</t>
  </si>
  <si>
    <t>БАБКИНО участок 90</t>
  </si>
  <si>
    <t>БАБКИНО участок 96</t>
  </si>
  <si>
    <t>без газовых плит!</t>
  </si>
  <si>
    <t>№ п/п</t>
  </si>
  <si>
    <t>АДРЕС</t>
  </si>
  <si>
    <t>Стоимость</t>
  </si>
  <si>
    <t>АКЦИЯ      (до 20 дней)</t>
  </si>
  <si>
    <t>ДОМ</t>
  </si>
  <si>
    <t>ЗЕМЛЯ</t>
  </si>
  <si>
    <t>ДОКУМЕНТЫ</t>
  </si>
  <si>
    <t xml:space="preserve">ОТОПЛЕНИЕ </t>
  </si>
  <si>
    <t>ЭЛЕКТРО-ЭНЕРГИЯ</t>
  </si>
  <si>
    <t>ВОДА</t>
  </si>
  <si>
    <t>ЭТАП СТРОИТЕЛЬСТВА, ПРОРАБ</t>
  </si>
  <si>
    <t>Транспорт</t>
  </si>
  <si>
    <t>Инфраструктура</t>
  </si>
  <si>
    <t>ПРИМЕЧАНИЕ</t>
  </si>
  <si>
    <t>отв.за документы</t>
  </si>
  <si>
    <t>площадь</t>
  </si>
  <si>
    <t>размер</t>
  </si>
  <si>
    <t>прописка</t>
  </si>
  <si>
    <t>док.</t>
  </si>
  <si>
    <t>факт</t>
  </si>
  <si>
    <t>текущий этап</t>
  </si>
  <si>
    <t>полный комплект</t>
  </si>
  <si>
    <t>газ</t>
  </si>
  <si>
    <t>конвект.</t>
  </si>
  <si>
    <t>кВт</t>
  </si>
  <si>
    <t>срок л/с</t>
  </si>
  <si>
    <t>ЭТАП</t>
  </si>
  <si>
    <t>план завершения</t>
  </si>
  <si>
    <t>прораб</t>
  </si>
  <si>
    <t>Снят с продаж</t>
  </si>
  <si>
    <t>6х8</t>
  </si>
  <si>
    <t>нет</t>
  </si>
  <si>
    <t>готовы</t>
  </si>
  <si>
    <t>да</t>
  </si>
  <si>
    <t>скважина</t>
  </si>
  <si>
    <t>готов</t>
  </si>
  <si>
    <t>11х11</t>
  </si>
  <si>
    <t>есть</t>
  </si>
  <si>
    <t>-</t>
  </si>
  <si>
    <t>колодец</t>
  </si>
  <si>
    <t>ЕГРН ЗУ</t>
  </si>
  <si>
    <t>ОДИНЦОВСКИЙ РАЙОН, Д. МАЛЫЕ ВЯЗЕМЫ,  23 км от МКАД, Можайское шоссе</t>
  </si>
  <si>
    <t>НОВАЯ МОСКВА!!!! Пос. Щаповское Д. Кузенево, 30 км от МКАД</t>
  </si>
  <si>
    <t>Кузенево 2 дом по схеме</t>
  </si>
  <si>
    <t>Кузенево 3 дом по схеме</t>
  </si>
  <si>
    <t>Кузенево 5 дом по схеме</t>
  </si>
  <si>
    <t>Кузенево 6 дом по схеме</t>
  </si>
  <si>
    <t>М.Вяземы-13 2 по схеме</t>
  </si>
  <si>
    <t>М.Вяземы-13 5 по схеме</t>
  </si>
  <si>
    <r>
      <t xml:space="preserve">Молоди-7 Э (1 по схеме) </t>
    </r>
    <r>
      <rPr>
        <sz val="10.5"/>
        <color indexed="10"/>
        <rFont val="Times New Roman"/>
        <family val="1"/>
        <charset val="204"/>
      </rPr>
      <t xml:space="preserve">не удалять </t>
    </r>
  </si>
  <si>
    <r>
      <t xml:space="preserve">Молоди-7 Э (2 по схеме) </t>
    </r>
    <r>
      <rPr>
        <sz val="10.5"/>
        <color indexed="10"/>
        <rFont val="Times New Roman"/>
        <family val="1"/>
        <charset val="204"/>
      </rPr>
      <t>не удалять</t>
    </r>
  </si>
  <si>
    <r>
      <t xml:space="preserve">Молоди-7 Э (3 по схеме) </t>
    </r>
    <r>
      <rPr>
        <sz val="10.5"/>
        <color indexed="10"/>
        <rFont val="Times New Roman"/>
        <family val="1"/>
        <charset val="204"/>
      </rPr>
      <t>не удалять</t>
    </r>
  </si>
  <si>
    <r>
      <t xml:space="preserve">Молоди-7 Э (4 по схеме) </t>
    </r>
    <r>
      <rPr>
        <sz val="10.5"/>
        <color indexed="10"/>
        <rFont val="Times New Roman"/>
        <family val="1"/>
        <charset val="204"/>
      </rPr>
      <t>не удалять</t>
    </r>
  </si>
  <si>
    <r>
      <t xml:space="preserve">Молоди-7 Э (5 по схеме) </t>
    </r>
    <r>
      <rPr>
        <sz val="10.5"/>
        <color indexed="10"/>
        <rFont val="Times New Roman"/>
        <family val="1"/>
        <charset val="204"/>
      </rPr>
      <t>не удалять</t>
    </r>
  </si>
  <si>
    <r>
      <t xml:space="preserve">Молоди-7 Э (6 по схеме) </t>
    </r>
    <r>
      <rPr>
        <sz val="10.5"/>
        <color indexed="10"/>
        <rFont val="Times New Roman"/>
        <family val="1"/>
        <charset val="204"/>
      </rPr>
      <t xml:space="preserve">не удалять </t>
    </r>
  </si>
  <si>
    <t>Ивонино ЭП дом 115 Пеноблок без  отделки</t>
  </si>
  <si>
    <t>Ивонино  ЭП дом 111 схемы</t>
  </si>
  <si>
    <t>Ивонино  ЭП дом 112 схемы</t>
  </si>
  <si>
    <t>Ивонино  ЭП дом 114 схемы</t>
  </si>
  <si>
    <t>Ивонино  ЭП дом 117 схемы</t>
  </si>
  <si>
    <t>Ивонино  ЭП дом 118 схемы</t>
  </si>
  <si>
    <t>Ивонино  ЭП дом 119 схемы</t>
  </si>
  <si>
    <t>Ивонино  ЭП дом 120 схемы</t>
  </si>
  <si>
    <r>
      <t xml:space="preserve">5 </t>
    </r>
    <r>
      <rPr>
        <b/>
        <sz val="10"/>
        <color indexed="8"/>
        <rFont val="Calibri"/>
        <family val="2"/>
        <charset val="204"/>
      </rPr>
      <t>продан</t>
    </r>
  </si>
  <si>
    <t>6*8</t>
  </si>
  <si>
    <t>Руднево(5 дом по схеме) пеноблок</t>
  </si>
  <si>
    <t>Руднево(6 дом по схеме) пеноблок</t>
  </si>
  <si>
    <t>Подольский район, дер. Гривно 25 км от МКАД</t>
  </si>
  <si>
    <t xml:space="preserve">д. Гривно д.1 </t>
  </si>
  <si>
    <t>д. Гривно д.2</t>
  </si>
  <si>
    <t>д. Гривно д.3</t>
  </si>
  <si>
    <t>д. Гривно д.4</t>
  </si>
  <si>
    <t>д. Гривно д.5</t>
  </si>
  <si>
    <t>д. Гривно д.6</t>
  </si>
  <si>
    <t xml:space="preserve">Остановка - 5 мин пешком, автобусы до станции Гривно, Подольска, Москвы. Инфраструктура пос. МИС. </t>
  </si>
  <si>
    <t>Дютьково (дальний) (Э)</t>
  </si>
  <si>
    <t>Возможность приобрести земельный участок любой площади по цене 110 т.р./сотка</t>
  </si>
  <si>
    <t>Шарапово, д. 3</t>
  </si>
  <si>
    <t>Шарапово, д. 4</t>
  </si>
  <si>
    <t>Шарапово, д. 5</t>
  </si>
  <si>
    <t>аренда, ЕГРН ЖД</t>
  </si>
  <si>
    <t>Брехово, 14э</t>
  </si>
  <si>
    <t>Сидоровское-5 улица Западная  1 дом по схеме (Геннадий)</t>
  </si>
  <si>
    <t>Голицыно, мкр. Северный, 4э</t>
  </si>
  <si>
    <t xml:space="preserve">Хлопово,  д. 3   </t>
  </si>
  <si>
    <t>Яковлевское, 3 дом по схеме</t>
  </si>
  <si>
    <t>Яковлевское, 4 дом по схеме</t>
  </si>
  <si>
    <t>110 000 за сотку</t>
  </si>
  <si>
    <t>Размер земельного участка не ограничен.</t>
  </si>
  <si>
    <t>Сидоровское-3 улица Западная  3 дом по схеме</t>
  </si>
  <si>
    <t xml:space="preserve">Ядромино-2 уч. 2 по схеме </t>
  </si>
  <si>
    <t>Ядромино-2, уч. 4 по схеме</t>
  </si>
  <si>
    <t>ПЕШКИ участок 11 схемы</t>
  </si>
  <si>
    <t>ИСТРИНСКИЙ РАЙОН, д. Горшково, 34 км Ново-Рижского шоссе</t>
  </si>
  <si>
    <t>Горшково, дом 3 по схеме</t>
  </si>
  <si>
    <t>Горшково, участок 2 по схеме</t>
  </si>
  <si>
    <t>Горшково, участок 4 по схеме</t>
  </si>
  <si>
    <t>3,70</t>
  </si>
  <si>
    <t>ГОТОВЫ</t>
  </si>
  <si>
    <t>Готово</t>
  </si>
  <si>
    <t xml:space="preserve">                                         ГОРОДСКОЙ ОКРУГ ДОМОДЕДОВО  ДЕРЕВНЯ Привалово  50 км от МКАД</t>
  </si>
  <si>
    <t xml:space="preserve">                                         ГОРОДСКОЙ ОКРУГ ДОМОДЕДОВО  ДЕРЕВНЯ Долматово  33 км от МКАД</t>
  </si>
  <si>
    <t xml:space="preserve">                                           город Домодедово, мкр. Белые Столбы, улица ШЕБАНЦЕВО, 32 км от МКАД, Каширское шоссе </t>
  </si>
  <si>
    <t>Долматово нижнее 2-й блок</t>
  </si>
  <si>
    <t>Долматово нижнее 3-й блок</t>
  </si>
  <si>
    <t>9*9</t>
  </si>
  <si>
    <t>Долматово  1-й дом от заезда</t>
  </si>
  <si>
    <t xml:space="preserve">ИВОНИНО 8й схемы </t>
  </si>
  <si>
    <t>ИВОНИНО 11й схемы</t>
  </si>
  <si>
    <t xml:space="preserve">ИВОНИНО 12й схемы </t>
  </si>
  <si>
    <t>Ивонино  ЭП дом 113 схемы</t>
  </si>
  <si>
    <r>
      <t xml:space="preserve">КРОМИНО (Апрелевка)-26г </t>
    </r>
    <r>
      <rPr>
        <b/>
        <sz val="10.5"/>
        <color indexed="8"/>
        <rFont val="Times New Roman"/>
        <family val="1"/>
        <charset val="204"/>
      </rPr>
      <t>(26)</t>
    </r>
  </si>
  <si>
    <r>
      <t xml:space="preserve">КРОМИНО (Апрелевка)- 18в </t>
    </r>
    <r>
      <rPr>
        <b/>
        <sz val="10.5"/>
        <color indexed="8"/>
        <rFont val="Times New Roman"/>
        <family val="1"/>
        <charset val="204"/>
      </rPr>
      <t>(15)</t>
    </r>
  </si>
  <si>
    <r>
      <t xml:space="preserve">КРОМИНО (Апрелевка)- 18г </t>
    </r>
    <r>
      <rPr>
        <b/>
        <sz val="10.5"/>
        <color indexed="8"/>
        <rFont val="Times New Roman"/>
        <family val="1"/>
        <charset val="204"/>
      </rPr>
      <t>(16)</t>
    </r>
    <r>
      <rPr>
        <sz val="10.5"/>
        <color indexed="8"/>
        <rFont val="Times New Roman"/>
        <family val="1"/>
        <charset val="204"/>
      </rPr>
      <t xml:space="preserve"> </t>
    </r>
  </si>
  <si>
    <r>
      <t xml:space="preserve">КРОМИНО (Апрелевка)- 18е </t>
    </r>
    <r>
      <rPr>
        <b/>
        <sz val="10.5"/>
        <color indexed="8"/>
        <rFont val="Times New Roman"/>
        <family val="1"/>
        <charset val="204"/>
      </rPr>
      <t>(30)</t>
    </r>
    <r>
      <rPr>
        <sz val="10.5"/>
        <color indexed="8"/>
        <rFont val="Times New Roman"/>
        <family val="1"/>
        <charset val="204"/>
      </rPr>
      <t xml:space="preserve"> </t>
    </r>
  </si>
  <si>
    <r>
      <t xml:space="preserve">КРОМИНО (Апрелевка)- 20в </t>
    </r>
    <r>
      <rPr>
        <b/>
        <sz val="10.5"/>
        <color indexed="8"/>
        <rFont val="Times New Roman"/>
        <family val="1"/>
        <charset val="204"/>
      </rPr>
      <t>(19)</t>
    </r>
  </si>
  <si>
    <r>
      <t xml:space="preserve">КРОМИНО (Апрелевка) -20г  </t>
    </r>
    <r>
      <rPr>
        <b/>
        <sz val="10.5"/>
        <color indexed="8"/>
        <rFont val="Times New Roman"/>
        <family val="1"/>
        <charset val="204"/>
      </rPr>
      <t xml:space="preserve">(20) </t>
    </r>
  </si>
  <si>
    <r>
      <t xml:space="preserve">КРОМИНО (Апрелевка)- 20е </t>
    </r>
    <r>
      <rPr>
        <b/>
        <sz val="10.5"/>
        <color indexed="8"/>
        <rFont val="Times New Roman"/>
        <family val="1"/>
        <charset val="204"/>
      </rPr>
      <t xml:space="preserve">(34) </t>
    </r>
  </si>
  <si>
    <r>
      <t xml:space="preserve">КРОМИНО (Апрелевка)- 21е </t>
    </r>
    <r>
      <rPr>
        <b/>
        <sz val="10.5"/>
        <color indexed="8"/>
        <rFont val="Times New Roman"/>
        <family val="1"/>
        <charset val="204"/>
      </rPr>
      <t xml:space="preserve">(36) </t>
    </r>
  </si>
  <si>
    <r>
      <t xml:space="preserve">КРОМИНО (Апрелевка)- 22в </t>
    </r>
    <r>
      <rPr>
        <b/>
        <sz val="10.5"/>
        <color indexed="8"/>
        <rFont val="Times New Roman"/>
        <family val="1"/>
        <charset val="204"/>
      </rPr>
      <t xml:space="preserve">(23) </t>
    </r>
  </si>
  <si>
    <r>
      <t xml:space="preserve">КРОМИНО (Апрелевка)- 22д  </t>
    </r>
    <r>
      <rPr>
        <b/>
        <sz val="10.5"/>
        <color indexed="8"/>
        <rFont val="Times New Roman"/>
        <family val="1"/>
        <charset val="204"/>
      </rPr>
      <t xml:space="preserve">(37) </t>
    </r>
  </si>
  <si>
    <r>
      <t xml:space="preserve">КРОМИНО (Апрелевка)- 22е </t>
    </r>
    <r>
      <rPr>
        <b/>
        <sz val="10.5"/>
        <color indexed="8"/>
        <rFont val="Times New Roman"/>
        <family val="1"/>
        <charset val="204"/>
      </rPr>
      <t>(38)</t>
    </r>
    <r>
      <rPr>
        <sz val="10.5"/>
        <color indexed="8"/>
        <rFont val="Times New Roman"/>
        <family val="1"/>
        <charset val="204"/>
      </rPr>
      <t xml:space="preserve"> </t>
    </r>
  </si>
  <si>
    <r>
      <t xml:space="preserve">КРОМИНО (Апрелевка)- 26е </t>
    </r>
    <r>
      <rPr>
        <b/>
        <sz val="10.5"/>
        <color indexed="8"/>
        <rFont val="Times New Roman"/>
        <family val="1"/>
        <charset val="204"/>
      </rPr>
      <t>(40)</t>
    </r>
    <r>
      <rPr>
        <sz val="10.5"/>
        <color indexed="8"/>
        <rFont val="Times New Roman"/>
        <family val="1"/>
        <charset val="204"/>
      </rPr>
      <t xml:space="preserve"> </t>
    </r>
  </si>
  <si>
    <t>Брехово, 8э</t>
  </si>
  <si>
    <r>
      <t xml:space="preserve">41 </t>
    </r>
    <r>
      <rPr>
        <b/>
        <sz val="10"/>
        <color indexed="8"/>
        <rFont val="Calibri"/>
        <family val="2"/>
        <charset val="204"/>
      </rPr>
      <t>аренда</t>
    </r>
  </si>
  <si>
    <t>15 аренда</t>
  </si>
  <si>
    <t>2 аренда</t>
  </si>
  <si>
    <r>
      <t>6  долгосрочная</t>
    </r>
    <r>
      <rPr>
        <b/>
        <sz val="10"/>
        <color indexed="8"/>
        <rFont val="Calibri"/>
        <family val="2"/>
        <charset val="204"/>
      </rPr>
      <t>аренда</t>
    </r>
  </si>
  <si>
    <t>9 продан</t>
  </si>
  <si>
    <t>11 продан</t>
  </si>
  <si>
    <t>43 продан</t>
  </si>
  <si>
    <t>31 продан</t>
  </si>
  <si>
    <t>32 продан</t>
  </si>
  <si>
    <t>33 аренда</t>
  </si>
  <si>
    <t>34 аренда</t>
  </si>
  <si>
    <t>35 продан</t>
  </si>
  <si>
    <r>
      <t xml:space="preserve">28 </t>
    </r>
    <r>
      <rPr>
        <b/>
        <sz val="10"/>
        <color indexed="8"/>
        <rFont val="Calibri"/>
        <family val="2"/>
        <charset val="204"/>
      </rPr>
      <t>задаток</t>
    </r>
  </si>
  <si>
    <t>22 продан</t>
  </si>
  <si>
    <t>21 продан</t>
  </si>
  <si>
    <t>18 продан</t>
  </si>
  <si>
    <t>1 АСВ</t>
  </si>
  <si>
    <t>3   продан</t>
  </si>
  <si>
    <t>4 аренда</t>
  </si>
  <si>
    <t>8 аренда</t>
  </si>
  <si>
    <t>13 продан</t>
  </si>
  <si>
    <t>26 своб.</t>
  </si>
  <si>
    <t xml:space="preserve">Солнечногорский район, д. Пешки,  40 км от МКАД,  Ленинградское шоссе </t>
  </si>
  <si>
    <t>ПЕШКИ участок 1 схемы</t>
  </si>
  <si>
    <t>ПЕШКИ участок 12 схемы</t>
  </si>
  <si>
    <t>ИСТРИНСКИЙ РАЙОН, Д.ВЕЛЬЯМИНОВО, 38 км от МКАД Нлвлрижское шоссе</t>
  </si>
  <si>
    <t>БАБКИНО участок 30</t>
  </si>
  <si>
    <t>город Чехов, ул. Ступинская , 50  км от МКАД, Симферопольское шоссе</t>
  </si>
  <si>
    <t xml:space="preserve">Остановка 7 мин пешком, до центра Чехова - 5 мин транстпортом. </t>
  </si>
  <si>
    <t xml:space="preserve">Лаговское, 2 дом от заезда </t>
  </si>
  <si>
    <t>Готовы</t>
  </si>
  <si>
    <t>БАБКИНО дом 42</t>
  </si>
  <si>
    <t>БАБКИНО дом 54</t>
  </si>
  <si>
    <t>ВРЕМЕННО ТОЛЬКО ПО ПРОГРАММЕ АРЕНДА С ПРАВОМ ВЫКУПА</t>
  </si>
  <si>
    <t>Задаток</t>
  </si>
  <si>
    <t>6х6</t>
  </si>
  <si>
    <t>ОДИНЦОВСКИЙ РАЙОН, СЕЛО СИДОРОВСКОЕ УЛИЦА ВОСТОЧНАЯ, 24 км от МКАД, Минское шоссе</t>
  </si>
  <si>
    <t>Сидоровское улица Восточная  3 дом по схеме</t>
  </si>
  <si>
    <t>Сидоровское улица Восточная  5 дом по схеме</t>
  </si>
  <si>
    <t>Сидоровское улица Восточная  7 дом по схеме</t>
  </si>
  <si>
    <t>Сидоровское улица Восточная  9 дом по схеме</t>
  </si>
  <si>
    <t>Сидоровское улица Восточная  11 дом по схеме</t>
  </si>
  <si>
    <t>эл./эн</t>
  </si>
  <si>
    <t>ОДИНЦОВСКИЙ РАЙОН, д. Бутынь  Минское шоссе 35 км от МКАД</t>
  </si>
  <si>
    <t>Можно на этом этапе докупить землю</t>
  </si>
  <si>
    <t>6х8 2эт</t>
  </si>
  <si>
    <t>9,5х9,5</t>
  </si>
  <si>
    <t xml:space="preserve"> </t>
  </si>
  <si>
    <t>Участок 2 по схеме</t>
  </si>
  <si>
    <t>Звенигород</t>
  </si>
  <si>
    <t>Участок 4 по схеме</t>
  </si>
  <si>
    <t xml:space="preserve">Кобяково  Э дом 5 по схеме </t>
  </si>
  <si>
    <t>Участок 6 по схеме</t>
  </si>
  <si>
    <t>Участок 9 по схеме</t>
  </si>
  <si>
    <t>Участок 11 по схеме</t>
  </si>
  <si>
    <t xml:space="preserve">Кобяково  Э дом 10 по схеме </t>
  </si>
  <si>
    <t>Участок 13 по схеме</t>
  </si>
  <si>
    <t xml:space="preserve">Кобяково  Э дом 12 по схеме </t>
  </si>
  <si>
    <t xml:space="preserve">Кобяково  Э дом 14 по схеме </t>
  </si>
  <si>
    <t>--</t>
  </si>
  <si>
    <t>ИВОНИНО 34й схемы</t>
  </si>
  <si>
    <t>ИВОНИНО 37й схемы</t>
  </si>
  <si>
    <t>ИВОНИНО 38й схемы</t>
  </si>
  <si>
    <t>ИВОНИНО 41й схемы</t>
  </si>
  <si>
    <t>ИВОНИНО 43й схемы</t>
  </si>
  <si>
    <t>ИВОНИНО 44й схемы</t>
  </si>
  <si>
    <t>ИВОНИНО 47й схемы</t>
  </si>
  <si>
    <t>ИВОНИНО 49й схемы</t>
  </si>
  <si>
    <t>ИВОНИНО 52й схемы</t>
  </si>
  <si>
    <t>ИВОНИНО 53й схемы</t>
  </si>
  <si>
    <t>ИВОНИНО 54й схемы</t>
  </si>
  <si>
    <t>ИВОНИНО 56й схемы</t>
  </si>
  <si>
    <t>ИВОНИНО 58й схемы</t>
  </si>
  <si>
    <t>ИВОНИНО 60й схемы</t>
  </si>
  <si>
    <t>ИВОНИНО 61й схемы</t>
  </si>
  <si>
    <t>ИВОНИНО 62й схемы</t>
  </si>
  <si>
    <t>ИВОНИНО 63й схемы</t>
  </si>
  <si>
    <t>ИВОНИНО 65й схемы</t>
  </si>
  <si>
    <t>ИВОНИНО 67й схемы</t>
  </si>
  <si>
    <t>ИВОНИНО 70й схемы</t>
  </si>
  <si>
    <t>отделка</t>
  </si>
  <si>
    <t>ПОДЛИПКИ 40а, 3й от узкого дома (2 ряд) (А)</t>
  </si>
  <si>
    <t>ПОДЛИПКИ 40а, 4-й  от узкого дома (1 ряд)</t>
  </si>
  <si>
    <t>эл/эн</t>
  </si>
  <si>
    <t>Дютьково (ближний) (Э)</t>
  </si>
  <si>
    <t>НАРО-ФОМИНСКИЙ РАЙОН, Д. КРОМИНО (Г.АПРЕЛЕВКА), 23 км от МКАД, Киевское шоссе</t>
  </si>
  <si>
    <t>дальний заезд</t>
  </si>
  <si>
    <t>ближний заезд</t>
  </si>
  <si>
    <r>
      <t xml:space="preserve">КРОМИНО (Апрелевка) -20д </t>
    </r>
    <r>
      <rPr>
        <b/>
        <sz val="10.5"/>
        <color indexed="8"/>
        <rFont val="Times New Roman"/>
        <family val="1"/>
        <charset val="204"/>
      </rPr>
      <t>(33)</t>
    </r>
  </si>
  <si>
    <t>эл/эн.</t>
  </si>
  <si>
    <t xml:space="preserve">есть </t>
  </si>
  <si>
    <t xml:space="preserve">Готовы </t>
  </si>
  <si>
    <t>ЧЕХОВСКИЙ РАЙОН, село МОЛОДИ, 35 км от МКАД, Симферопольское шоссе</t>
  </si>
  <si>
    <t>Алик</t>
  </si>
  <si>
    <t xml:space="preserve">скважина </t>
  </si>
  <si>
    <t xml:space="preserve">готов </t>
  </si>
  <si>
    <t>9х9</t>
  </si>
  <si>
    <t>НОВАЯ МОСКВА!!! с/пос. НОВОФЕДОРОВСКОЕ  д.РУДНЕВО, 35 км от МКАД, Киевское шоссе</t>
  </si>
  <si>
    <t>НОВАЯ МОСКВА, пос. НОВОФЕДОРОВСКОЕ, дер. ЯКОВЛЕВСКОЕ, 32 км от МКАД</t>
  </si>
  <si>
    <t>НОВАЯ МОСКВА!!! д. Крекшино, Марушкинское поселение, 20 км от МКАД, Киевское шоссе</t>
  </si>
  <si>
    <t>д. Свитино, 30 км от МКАД, Киевское шоссе</t>
  </si>
  <si>
    <t>г.Наро-Фоминск, ул. Академическая,   1 дом от заезда</t>
  </si>
  <si>
    <t>г.Наро-Фоминск, ул. Академическая,   3 дом от заезда</t>
  </si>
  <si>
    <t>г.Наро-Фоминск, ул. Академическая,   4 дом от заезда</t>
  </si>
  <si>
    <t xml:space="preserve">Остановка-300 м., автобусы до станции Нара, вся инфраструктура 5 мин на автобусе. </t>
  </si>
  <si>
    <t>г. Наро-Фоминск, ул. Академическая, 55 км от МКАД</t>
  </si>
  <si>
    <t>НОВАЯ МОСКВА!!! Д. ВОРСИНО, ВОРОНОВСКОЕ ПОСЕЛЕНИЕ, 49 км от МКАД, Калужское шоссе</t>
  </si>
  <si>
    <t>НОВАЯ МОСКВА, д. ТЕРЕХОВО, 32 км от МКАД</t>
  </si>
  <si>
    <t>д. Терехово, 1 дом от заезда</t>
  </si>
  <si>
    <t>д. Терехово, 2 дом от заезда</t>
  </si>
  <si>
    <t xml:space="preserve">Инфраструктура пос. Шишкин Лес-1 км., автобусы в пос. Шишкин Лес, в Москву, остановка- 500 м. </t>
  </si>
  <si>
    <t>ЧЕХОВСКИЙ РАЙОН, д. Сандарово, 37 км от МКАД, Симферопольское шоссе</t>
  </si>
  <si>
    <t>ЧЕХОВСКИЙ РАЙОН, поселок Столбовая, 38 км от МКАД, Симферопольское шоссе</t>
  </si>
  <si>
    <t>Документы готовы</t>
  </si>
  <si>
    <t>Голицыно, мкр. Северный, 3э</t>
  </si>
  <si>
    <t>Деревня Ямищево 31Э по схеме.</t>
  </si>
  <si>
    <t>2018 год</t>
  </si>
  <si>
    <t>ЕГРН ЖД                        ЕГРН ЗУ общ.</t>
  </si>
  <si>
    <t>ЕГРН ЖД, ЕГРН ЗУ общ.</t>
  </si>
  <si>
    <t>ЕГРН ЖД, Раздел ЗУ</t>
  </si>
  <si>
    <t>Коньково д.3-А</t>
  </si>
  <si>
    <t>ПОГОРЕЛОВО 2 дом схемы</t>
  </si>
  <si>
    <t>ПЕШКИ участок 6 схемы</t>
  </si>
  <si>
    <t>9Х9</t>
  </si>
  <si>
    <t>Ядромино-2 дом 1 по схеме ПЕНОБЛ</t>
  </si>
  <si>
    <t>Ядромино -2, дом 5 по схеме ПЕНОБЛОК</t>
  </si>
  <si>
    <t>БАБКИНО дом 16</t>
  </si>
  <si>
    <t>д. Хлопово, 30 км от МКАД, Киевское шоссе</t>
  </si>
  <si>
    <t>Хлопово, д. 1, ближний к заезду</t>
  </si>
  <si>
    <t>Хлопово, д. 2, дальний от заезда</t>
  </si>
  <si>
    <t>Вся инфраструктура г. Апрелевка, в 2 км. от Киевского шоссе. Ближайшая ж/д станция Алабино - 4 км.</t>
  </si>
  <si>
    <t>Крекшино, д. 1 левый</t>
  </si>
  <si>
    <t>Крекшино, д. 2 правый</t>
  </si>
  <si>
    <t>Крекшино, д. 3 дальний</t>
  </si>
  <si>
    <t>д. Свитино, д. 4 по схеме</t>
  </si>
  <si>
    <t>Участок 5 по схеме</t>
  </si>
  <si>
    <t>Участок 7 по схеме</t>
  </si>
  <si>
    <t>д. Свитино, д. 8 по схеме</t>
  </si>
  <si>
    <t>В пешей доступности дет.сад, школа, магазин. До ближайшей ж/д станции Крекшино 2 км. В 3-х км. проходят Минское, Киевское шоссе</t>
  </si>
  <si>
    <t>Участок 3 по схеме</t>
  </si>
  <si>
    <t>д. Свитино, д. 10 по схеме</t>
  </si>
  <si>
    <t>Кобяково-2Э, дом 1 по схеме</t>
  </si>
  <si>
    <t>Кобяково-2Э, дом 6 по схеме</t>
  </si>
  <si>
    <t>Кобяково-2Э, дом 8 по схеме</t>
  </si>
  <si>
    <t>Кобяково-2Э, дом 10 по схеме</t>
  </si>
  <si>
    <t>Кобяково-2Э, дом 12 по схеме</t>
  </si>
  <si>
    <t>под задатком</t>
  </si>
  <si>
    <t>Кобяково-3Э, дом 2 по схеме</t>
  </si>
  <si>
    <t>Кобяково-3Э, дом 4 по схеме</t>
  </si>
  <si>
    <r>
      <t xml:space="preserve">КРОМИНО (Апрелевка)- 19е </t>
    </r>
    <r>
      <rPr>
        <b/>
        <sz val="10.5"/>
        <color indexed="8"/>
        <rFont val="Times New Roman"/>
        <family val="1"/>
        <charset val="204"/>
      </rPr>
      <t xml:space="preserve">(4) </t>
    </r>
  </si>
  <si>
    <t>Шарапово, д. 1</t>
  </si>
  <si>
    <t>Шарапово, д. 2</t>
  </si>
  <si>
    <t>Село расположено в 9 км к северо-востоку от города Кубинка, в 11 км к юго-западу от центра города Звенигорода</t>
  </si>
  <si>
    <t>ОДИНЦОВСКИЙ РАЙОН, с.Шарапово, Минское, Можайское шоссе</t>
  </si>
  <si>
    <t>Голицыно, мкр. Северный, 14э</t>
  </si>
  <si>
    <t>Голицыно, мкр. Северный, 15э</t>
  </si>
  <si>
    <t>Сидоровское улица Восточная  2 дом по схеме</t>
  </si>
  <si>
    <r>
      <t>Алексино, 243, №2 схемы (</t>
    </r>
    <r>
      <rPr>
        <b/>
        <sz val="11"/>
        <color indexed="8"/>
        <rFont val="Times New Roman"/>
        <family val="1"/>
        <charset val="204"/>
      </rPr>
      <t>Э)</t>
    </r>
  </si>
  <si>
    <r>
      <t>Алексино, 243, №3 схемы (</t>
    </r>
    <r>
      <rPr>
        <b/>
        <sz val="11"/>
        <color indexed="8"/>
        <rFont val="Times New Roman"/>
        <family val="1"/>
        <charset val="204"/>
      </rPr>
      <t>Э)</t>
    </r>
  </si>
  <si>
    <r>
      <t xml:space="preserve">Алексино, 244, №7 схемы </t>
    </r>
    <r>
      <rPr>
        <b/>
        <sz val="11"/>
        <color indexed="8"/>
        <rFont val="Times New Roman"/>
        <family val="1"/>
        <charset val="204"/>
      </rPr>
      <t>(Э)</t>
    </r>
  </si>
  <si>
    <r>
      <t xml:space="preserve">Алексино, 249, №10 схемы </t>
    </r>
    <r>
      <rPr>
        <b/>
        <sz val="11"/>
        <color indexed="8"/>
        <rFont val="Times New Roman"/>
        <family val="1"/>
        <charset val="204"/>
      </rPr>
      <t>(Э)</t>
    </r>
  </si>
  <si>
    <r>
      <t xml:space="preserve">Алексино, 249, №11 схемы </t>
    </r>
    <r>
      <rPr>
        <b/>
        <sz val="11"/>
        <color indexed="8"/>
        <rFont val="Times New Roman"/>
        <family val="1"/>
        <charset val="204"/>
      </rPr>
      <t>(Э)</t>
    </r>
  </si>
  <si>
    <t xml:space="preserve">да </t>
  </si>
  <si>
    <t>ЧЕХОВСКИЙ РАЙОН, с/п Баранцевское д.КУЗЬМИНО-ФИЛЬЧАКОВО, 55 км от МКАД, Симферопольское шоссе</t>
  </si>
  <si>
    <t>ИСТРИНСКИЙ РАЙОН, СЕЛО РОЖДЕСТВЕНО (район д/о "Снегири"), 25 км от МКАД, Волоколамское шоссе</t>
  </si>
  <si>
    <t>ИСТРИНСКИЙ РАЙОН, д. АЛЕКСИНО, 30 км от МКАД, Волоколамское шоссе (заезд с малого бетонного кольца А-107)</t>
  </si>
  <si>
    <t>д.АЛЕКСИНО.ЭЛЕКТРОПРОЕКТ</t>
  </si>
  <si>
    <t>2-х этажный</t>
  </si>
  <si>
    <t>ИСТРИНСКИЙ РАЙОН, д.ЯДРОМИНО, ЛПХ "РУБЦОВО", 50 км от МКАД- Волоколамское шоссе</t>
  </si>
  <si>
    <t>ж.д. ст. "Курсаковская" -2,5км, авт. Ост. -0,4 км</t>
  </si>
  <si>
    <t>школа, д/с, магазины -2 км- Курсаково, река Молодильня - 450метров</t>
  </si>
  <si>
    <t xml:space="preserve">Солнечногорский район, д. ПОГОРЕЛОВО 50 км от МКАД, Пятницкое, Ленинградское шоссе </t>
  </si>
  <si>
    <t>ПОДОЛЬСКИЙ РАЙОН ДЕРЕВНЯ НОВОГОРОДОВО 32 км от МКАД</t>
  </si>
  <si>
    <t>ГОРОДСКОЙ ОКРУГ ДОМОДЕДОВО  ДЕРЕВНЯ УГРЮМОВО  55 км от МКАД</t>
  </si>
  <si>
    <t>М.Вяземы-12 17 по схеме</t>
  </si>
  <si>
    <t>М.Вяземы-12 18 по схеме</t>
  </si>
  <si>
    <t>М.Вяземы-12 20 по схеме</t>
  </si>
  <si>
    <t>М.Вяземы-12 21 по схеме</t>
  </si>
  <si>
    <t>М.Вяземы-12 22 по схеме</t>
  </si>
  <si>
    <t>М.Вяземы-12 23 по схеме</t>
  </si>
  <si>
    <t>М.Вяземы-12 24 по схеме</t>
  </si>
  <si>
    <t>М.Вяземы-12 25 по схеме</t>
  </si>
  <si>
    <r>
      <t xml:space="preserve">39 </t>
    </r>
    <r>
      <rPr>
        <b/>
        <sz val="10"/>
        <color indexed="8"/>
        <rFont val="Calibri"/>
        <family val="2"/>
        <charset val="204"/>
      </rPr>
      <t>задаток</t>
    </r>
  </si>
  <si>
    <t xml:space="preserve">готовы </t>
  </si>
  <si>
    <t>Рождествено-5, Дачная 56-средний</t>
  </si>
  <si>
    <t>Ивонино  ЭП дом 128 схемы</t>
  </si>
  <si>
    <t>Хлюпино, д. 10</t>
  </si>
  <si>
    <t>Хлюпино, д. 11</t>
  </si>
  <si>
    <t>Хлюпино, д. 12</t>
  </si>
  <si>
    <t>Хлюпино, д. 13</t>
  </si>
  <si>
    <t>Хлюпино, д. 14</t>
  </si>
  <si>
    <t>Хлюпино, д. 15</t>
  </si>
  <si>
    <t>Хлюпино, д. 16</t>
  </si>
  <si>
    <t>Хлюпино, д. 17</t>
  </si>
  <si>
    <t>Хлюпино, д. 18</t>
  </si>
  <si>
    <t>Хлюпино, д. 19</t>
  </si>
  <si>
    <t>Хлюпино, д. 20</t>
  </si>
  <si>
    <t>Голицыно, мкр. Северный, 13э</t>
  </si>
  <si>
    <t>село ДОМОДЕДОВО 3 №2</t>
  </si>
  <si>
    <t>село ДОМОДЕДОВО 3 №3</t>
  </si>
  <si>
    <t>Шарапово-2(4 дом по схеме)</t>
  </si>
  <si>
    <t xml:space="preserve">Булатниково, 3 дом по схеме </t>
  </si>
  <si>
    <t>Ленинский район, с. Булатниково, 3 км от МКАД</t>
  </si>
  <si>
    <t>_</t>
  </si>
  <si>
    <t>Столбовая, ул. Чехова, 1 дом по схеме</t>
  </si>
  <si>
    <t>Столбовая, ул. Чехова, 2 дом по схеме</t>
  </si>
  <si>
    <t>Столбовая, ул. Чехова, 3 дом по схеме</t>
  </si>
  <si>
    <t>Столбовая, ул. Чехова, 4 дом по схеме</t>
  </si>
  <si>
    <t>Столбовая, ул. Чехова, 5 дом по схеме</t>
  </si>
  <si>
    <t>До станции Столбовая 500м, школа, дет. Сад, почта, банк, администрация - все в пешей доступности в поселке.</t>
  </si>
  <si>
    <t>РАМЕНСКИЙ РАЙОН, д. Редькино, соединительная дорога между Рязанским и Каширским шоссе от МКАД 22 км по Каширскому шоссе 26 км по Рязанскому шоссе</t>
  </si>
  <si>
    <t>РЕДЬКИНО дом № 1</t>
  </si>
  <si>
    <t>РЕДЬКИНО дом № 2</t>
  </si>
  <si>
    <t>РЕДЬКИНО дом № 3</t>
  </si>
  <si>
    <t>РЕДЬКИНО дом № 4</t>
  </si>
  <si>
    <t>РЕДЬКИНО дом № 5</t>
  </si>
  <si>
    <t>РЕДЬКИНО дом № 6</t>
  </si>
  <si>
    <t>РЕДЬКИНО дом № 7</t>
  </si>
  <si>
    <t>РЕДЬКИНО дом № 8</t>
  </si>
  <si>
    <t>РЕДЬКИНО дом № 9</t>
  </si>
  <si>
    <t>РЕДЬКИНО дом № 10</t>
  </si>
  <si>
    <t>РЕДЬКИНО дом № 11</t>
  </si>
  <si>
    <t>РЕДЬКИНО дом № 12</t>
  </si>
  <si>
    <t>РЕДЬКИНО дом № 13</t>
  </si>
  <si>
    <t>АНТОНОВО дом № 6 (пеноблок)</t>
  </si>
  <si>
    <t>Остановка автобуса и маршруток находится на расстоянии до 500 метров. Транспорт до Москвы ходит каждые 15-20 минут.</t>
  </si>
  <si>
    <t>На расстоянии 1,5 километров находится пос. Воровского в нем располагаются сетевые магазины, школа, детский сад, амбулатория.</t>
  </si>
  <si>
    <t>ЕГРН ЗУ общ.</t>
  </si>
  <si>
    <t>2018</t>
  </si>
  <si>
    <t>Рождествено-9, Дачная 44, ДОМ 1й по схеме</t>
  </si>
  <si>
    <t>Рождествено-9, Дачная 44, УЧАСТОК 2й по схеме</t>
  </si>
  <si>
    <t>Рождествено-9, Дачная 44, УЧАСТОК 4й по схеме</t>
  </si>
  <si>
    <t>Рождествено-9, Дачная 44, ДОМ 5й по схеме</t>
  </si>
  <si>
    <t>80.1</t>
  </si>
  <si>
    <t>Солнечногорский район, д. КОНЬКОВО, 50 км от МКАД, Пятницкое шоссе</t>
  </si>
  <si>
    <t>АНТОНОВО зем. участок № 1</t>
  </si>
  <si>
    <t>АНТОНОВО дом  № 4</t>
  </si>
  <si>
    <t>АНТОНОВО зем. Участок № 7</t>
  </si>
  <si>
    <t>АНТОНОВО дом № 8</t>
  </si>
  <si>
    <t>АНТОНОВО зем. Участок № 9</t>
  </si>
  <si>
    <t>АНТОНОВО зем. Участок № 12</t>
  </si>
  <si>
    <t>АНТОНОВО дом № 13</t>
  </si>
  <si>
    <t>АНТОНОВО зем. Участок № 14</t>
  </si>
  <si>
    <t>АНТОНОВО зем. Участок № 15</t>
  </si>
  <si>
    <t>АНТОНОВО дом № 16</t>
  </si>
  <si>
    <t>АНТОНОВО зем. Участок № 17</t>
  </si>
  <si>
    <t>АНТОНОВО дом № 18</t>
  </si>
  <si>
    <t>АНТОНОВО зем. Участок № 20</t>
  </si>
  <si>
    <t>АНТОНОВО дом № 21</t>
  </si>
  <si>
    <t>АНТОНОВО зем. Участок № 22</t>
  </si>
  <si>
    <t>ПЕТРОВСКОЕ дом № 2</t>
  </si>
  <si>
    <t>ПЕТРОВСКОЕ дом № 3</t>
  </si>
  <si>
    <t>РАМЕНСКИЙ РАЙОН, д. Петровское, 45 км от МКАД, Бетонка, улица Школьная</t>
  </si>
  <si>
    <t>в 5 км ЖД станция Бронницы,500 м остановка автобусов до Бронниц, Москвы</t>
  </si>
  <si>
    <t>В деревне магазин продуктовый,строительный, Дикси, заправка, Школа в Кузнецово - 3 км., больница в деревне Бояркино 2 км</t>
  </si>
  <si>
    <t>план</t>
  </si>
  <si>
    <t>ПЕТРОВСКОЕ дом № 1  (пеноблок)</t>
  </si>
  <si>
    <t>АНТОНОВО дом № 3 (пеноблок)</t>
  </si>
  <si>
    <t>ЭЛ.ЭН.</t>
  </si>
  <si>
    <t>Шарапово -3 (3 дом по схеме)</t>
  </si>
  <si>
    <t>Шарапово -4 (1 дом по схеме)</t>
  </si>
  <si>
    <t>ЧЕХОВСКИЙ РАЙОН, дер. Шарапово 38 км от МКАД, Симферопольское шоссе</t>
  </si>
  <si>
    <t>Д. ПОЖИТКОВО, 50 км от МКАД, Киевское шоссе</t>
  </si>
  <si>
    <t>д. Пожитково, д. 1</t>
  </si>
  <si>
    <t>д. Пожитково, д. 2</t>
  </si>
  <si>
    <t>д. Пожитково, д. 3</t>
  </si>
  <si>
    <t>д. Пожитково, д. 4</t>
  </si>
  <si>
    <t>д. Пожитково, д. 5</t>
  </si>
  <si>
    <t>д. Пожитково, д. 6</t>
  </si>
  <si>
    <t xml:space="preserve">                                         ГОРОДСКОЙ ОКРУГ ДОМОДЕДОВО  ДЕРЕВНЯ Вельяминово  45 км от МКАД</t>
  </si>
  <si>
    <t>Вельяминово, д. 2</t>
  </si>
  <si>
    <t>Вельяминово, д. 3</t>
  </si>
  <si>
    <t>Вельяминово, д. 4</t>
  </si>
  <si>
    <t>Вельяминово, д. 5</t>
  </si>
  <si>
    <t>ЧЕХОВСКИЙ РАЙОН, д.Змеевка, 42 км от МКАД, Симферопольское шоссе</t>
  </si>
  <si>
    <t>Змеевка, д. 1 (пеноблок)</t>
  </si>
  <si>
    <t>ЧЕХОВСКИЙ РАЙОН, дер. Алферово, 38 км от МКАД, Симферопольское шоссе</t>
  </si>
  <si>
    <t>Алферово, д. 1 (пеноблок)</t>
  </si>
  <si>
    <t>Алферово, д. 2 (пеноблок)</t>
  </si>
  <si>
    <t>Алферово, д. 3 (пеноблок)</t>
  </si>
  <si>
    <t>ЧЕХОВСКИЙ РАЙОН, дер. Алексеевка, 39 км от МКАД, Симферопольское шоссе</t>
  </si>
  <si>
    <t>Алексеевка, д. 1 (пеноблок)</t>
  </si>
  <si>
    <t>Алексеевка, д. 2 (пеноблок)</t>
  </si>
  <si>
    <t>Алексеевка, д. 3 (пеноблок)</t>
  </si>
  <si>
    <t>Инфраструктура г. Наро-Фоминск 3.5 км, ЖД станция в 500 метрах -" Зосимова Пустынь",Остановка общественного транспорта</t>
  </si>
  <si>
    <t xml:space="preserve">Остановка - 5 мин пешком, автобусы до Столбовой, Чехова, Подольска, Москвы. Инфраструктура пос. Столбовая, Любучаны, Мещерское. </t>
  </si>
  <si>
    <t>ОДИНЦОВСКИЙ РАЙОН, д. Ямищево, 13 км от МКАД</t>
  </si>
  <si>
    <t>Деревня Ямищево 2Э по схеме.</t>
  </si>
  <si>
    <t>Деревня Ямищево 3Э по схеме.</t>
  </si>
  <si>
    <t>Деревня Ямищево 4Э по схеме.</t>
  </si>
  <si>
    <t>Деревня Ямищево 5Э по схеме.</t>
  </si>
  <si>
    <t>Деревня Ямищево 6Э по схеме.</t>
  </si>
  <si>
    <t>Деревня Ямищево 7Э по схеме.</t>
  </si>
  <si>
    <t>Деревня Ямищево 8Э по схеме.</t>
  </si>
  <si>
    <t>Деревня Ямищево 9Э по схеме.</t>
  </si>
  <si>
    <t>Деревня Ямищево 10Э по схеме.</t>
  </si>
  <si>
    <t>Деревня Ямищево 11Э по схеме.</t>
  </si>
  <si>
    <t>Деревня Ямищево 12Э по схеме.</t>
  </si>
  <si>
    <t>Деревня Ямищево 15Э по схеме.</t>
  </si>
  <si>
    <t>Деревня Ямищево 16Э по схеме.</t>
  </si>
  <si>
    <t>Деревня Ямищево 17Э по схеме.</t>
  </si>
  <si>
    <t>Деревня Ямищево 18Э по схеме.</t>
  </si>
  <si>
    <t>Деревня Ямищево 19Э по схеме.</t>
  </si>
  <si>
    <t>Деревня Ямищево 20Э по схеме.</t>
  </si>
  <si>
    <t>Деревня Ямищево 21Э по схеме.</t>
  </si>
  <si>
    <t>Деревня Ямищево 22Э по схеме.</t>
  </si>
  <si>
    <t>Деревня Ямищево 23Э по схеме.</t>
  </si>
  <si>
    <t>Деревня Ямищево 24Э по схеме.</t>
  </si>
  <si>
    <t>Деревня Ямищево 25Э по схеме.</t>
  </si>
  <si>
    <t>Деревня Ямищево 26Э по схеме.</t>
  </si>
  <si>
    <t>Деревня Ямищево 27Э по схеме.</t>
  </si>
  <si>
    <t>Деревня Ямищево 28Э по схеме.</t>
  </si>
  <si>
    <t>Деревня Ямищево 29Э по схеме.</t>
  </si>
  <si>
    <t>Деревня Ямищево 30Э по схеме.</t>
  </si>
  <si>
    <t>по программе аренда с выкупом</t>
  </si>
  <si>
    <t>Хлюпино, д. 5</t>
  </si>
  <si>
    <t>Хлюпино, д. 6</t>
  </si>
  <si>
    <t>Хлюпино, д. 7</t>
  </si>
  <si>
    <t>Хлюпино, д. 8</t>
  </si>
  <si>
    <t>Хлюпино, д. 9</t>
  </si>
  <si>
    <t>Ивонино  ЭП дом 121 схемы</t>
  </si>
  <si>
    <t>Кузенево 7 дом по схеме</t>
  </si>
  <si>
    <t>Кузенево 8 дом по схеме</t>
  </si>
  <si>
    <t>Кузенево 9 дом по схеме</t>
  </si>
  <si>
    <t>Кузенево 10 дом по схеме</t>
  </si>
  <si>
    <t>раздел з/у</t>
  </si>
  <si>
    <t>РАМЕНСКИЙ РАЙОН, д. Антоново, 53 км от МКАД, Егорьевское шоссе, улица Молодежная</t>
  </si>
  <si>
    <t>В 3-х километрах платформа Шевлягино Казанского направления. В 500 метрах остановка автобусов до Москвы и Раменского</t>
  </si>
  <si>
    <t>Деревня жилая с большим количеством постоянно проживающих людей. В Антоново расположена школа, магазины.</t>
  </si>
  <si>
    <t>АНТОНОВО дом № 19</t>
  </si>
  <si>
    <t>АНТОНОВО дом № 11</t>
  </si>
  <si>
    <t>ГОРОДСКОЙ ОКРУГ ДОМОДЕДОВО  ДЕРЕВНЯ Образцово 35 км от МКАД</t>
  </si>
  <si>
    <t>Образцово 2-й блок</t>
  </si>
  <si>
    <t>Образцово 3-й блок</t>
  </si>
  <si>
    <t>Образцово 4-й блок</t>
  </si>
  <si>
    <t xml:space="preserve">село ДОМОДЕДОВО 2 №1 </t>
  </si>
  <si>
    <t>село ДОМОДЕДОВО  2 №2</t>
  </si>
  <si>
    <t>село ДОМОДЕДОВО 2  №3</t>
  </si>
  <si>
    <t>село ДОМОДЕДОВО 2 №4</t>
  </si>
  <si>
    <t>ЧЕХОВСКИЙ РАЙОН, д.АКСЕНЧИКОВО , 48 км от МКАД, Симферопольское шоссе</t>
  </si>
  <si>
    <t xml:space="preserve">1 км до города Чехов, автобусная остановка-100 м, вся инфраструктура г. Чехов. </t>
  </si>
  <si>
    <t>Аксенчиково 1 дом по схеме БЛОК</t>
  </si>
  <si>
    <t>село ДОМОДЕДОВО 3 №1</t>
  </si>
  <si>
    <t>ОДИНЦОВСКИЙ РАЙОН, с. ЕРШОВО, 30  км от МКАД</t>
  </si>
  <si>
    <t>с. Ершово(Звенигород), 1 от заезда</t>
  </si>
  <si>
    <t>с. Ершово(Звенигород), 2 от заезда</t>
  </si>
  <si>
    <t>с. Ершово(Звенигород), 3 от заезда</t>
  </si>
  <si>
    <t xml:space="preserve">нет </t>
  </si>
  <si>
    <t xml:space="preserve">Инфраструктура в с. Ершово и г. Звенигород </t>
  </si>
  <si>
    <t xml:space="preserve">Задаток </t>
  </si>
  <si>
    <t>г. Наро-Фоминск, ул. Володарского, 55 км от МКАД</t>
  </si>
  <si>
    <t>г. Наро-Фоминск, ул Володарского(1 от заезда)</t>
  </si>
  <si>
    <t xml:space="preserve">Остановка-  у ворот. До центра Наро-Фоминска - 500 м. </t>
  </si>
  <si>
    <t>6x8</t>
  </si>
  <si>
    <t>Деревня Ямищево 32Э по схеме.</t>
  </si>
  <si>
    <t>Деревня Ямищево 33Э по схеме</t>
  </si>
  <si>
    <t>Деревня Ямищево 34Э по схеме</t>
  </si>
  <si>
    <t>Деревня Ямищево 35Э по схеме</t>
  </si>
  <si>
    <t>Деревня Ямищево 36Э по схеме</t>
  </si>
  <si>
    <t>Ивонино ЭП дом 132 схемы</t>
  </si>
  <si>
    <t>6x8 2эт</t>
  </si>
  <si>
    <t xml:space="preserve"> 6x8 2эт</t>
  </si>
  <si>
    <t>Шарапово, д. 7</t>
  </si>
  <si>
    <t>Шарапово, д. 8</t>
  </si>
  <si>
    <t>Шарапово, д. 9</t>
  </si>
  <si>
    <t>Шарапово, д. 10</t>
  </si>
  <si>
    <t>Шарапово, д. 12</t>
  </si>
  <si>
    <t>Шарапово, д. 13</t>
  </si>
  <si>
    <t>Шарапово, д. 11</t>
  </si>
  <si>
    <t>Шарапово, д. 14</t>
  </si>
  <si>
    <t>Колодец</t>
  </si>
  <si>
    <t xml:space="preserve">Кузеново 11 дом по схеме </t>
  </si>
  <si>
    <t>ВОРСИНО 4 от заезда</t>
  </si>
  <si>
    <t>с.Домодедово 1 №2</t>
  </si>
  <si>
    <t>ГОРОДСКОЙ ОКРУГ ДОМОДЕДОВО  ДЕРЕВНЯ Глотаево  45км от МКАД</t>
  </si>
  <si>
    <t>Глотаево 2, 1й</t>
  </si>
  <si>
    <t>ГОРОДСКОЙ ОКРУГ ДОМОДЕДОВО  ДЕРЕВНЯ Лямцино  32км от МКАД</t>
  </si>
  <si>
    <t>ЛЕНИНСКИЙ РАЙОН,  ДЕРЕВНЯ Белеутово 8км от МКАД</t>
  </si>
  <si>
    <t>Лямцино 2-й блок</t>
  </si>
  <si>
    <t>Лямцино 3-й блок</t>
  </si>
  <si>
    <t>Лямцино 4-й блок</t>
  </si>
  <si>
    <t>6Х8</t>
  </si>
  <si>
    <t>Рождествено-8, Дачная 48, УЧАСТОК 3й по схеме</t>
  </si>
  <si>
    <t>Рождествено-8, Дачная 48, УЧАСТОК 4й по схеме</t>
  </si>
  <si>
    <t>АДУЕВО ДОМ №1 ПО СХЕМЕ</t>
  </si>
  <si>
    <t>АДУЕВО УЧ.№4 ПО СХЕМЕ</t>
  </si>
  <si>
    <t>АДУЕВО УЧ. №6 ПО СХЕМЕ</t>
  </si>
  <si>
    <t>ИСТРИНСКИЙ РАЙОН, Д. АДУЕВО, 33 км от МКАД Волоколамское или Пятницкое шоссе. ВНИМАНИЕ! ВСЕ ДОМА ПЕНОБЛОК С ОТДЕЛКОЙ!</t>
  </si>
  <si>
    <t xml:space="preserve"> ВНИМАНИЕ! ВСЕ ДОМА ПЕНОБЛОК С ОТДЕЛКОЙ!</t>
  </si>
  <si>
    <t>остановка - по границе- автобус до Истры</t>
  </si>
  <si>
    <t>Вся в Истре -4 км</t>
  </si>
  <si>
    <t>ЗЕМЛЯ В АРЕНДЕ!!!! ЦЕНА ПРИ ПЛОЩАДИ УЧАСТКА 4СОТКИ!!! УВЕЛИЧЕНИЕ ВОЗМОЖНО ИЗ РАСЧЕТА 150Т.Р./СОТКА</t>
  </si>
  <si>
    <t>РАМЕНСКИЙ РАЙОН, д. ОБУХОВО, 39 км от МКАД, Егорьевское шоссе</t>
  </si>
  <si>
    <t>Каждые 20 минут ходят автобусы (маршрутки) сообщением до Москвы и Раменского. Ж/д станция 10 минут пешком.</t>
  </si>
  <si>
    <t>Вся инфраструктура Гжели. Школьный автобус собирает детей с утра и развозит после уроков. Районная больница в с. Речицы (3 км).</t>
  </si>
  <si>
    <t>РАМЕНСКИЙ РАЙОН, село РЕЧИЦЫ, 45 км от МКАД, Егорьевское шоссе</t>
  </si>
  <si>
    <t>Каждые 20 минут ходят автобусы (маршрутки) сообщением до Москвы и Раменского. Ж/д станция 20 минут пешком.</t>
  </si>
  <si>
    <t>Магазины, рынок. Школьный автобус собирает детей с утра и развозит после уроков. Районная больница. Колледж (2 км).</t>
  </si>
  <si>
    <t>РЕЧИЦЫ, по схеме лит. Г</t>
  </si>
  <si>
    <t>РАМЕНСКИЙ РАЙОН, д. БАХТЕЕВО, 47 км от МКАД, Егорьевское шоссе</t>
  </si>
  <si>
    <t xml:space="preserve">В 10 минутах пешком пгт. Электроизолятор. Школа, колледж, поликлиника, магазины. </t>
  </si>
  <si>
    <t>БАХТЕЕВО, 3-й от дороги</t>
  </si>
  <si>
    <t>БАХТЕЕВО, 4-й от дороги</t>
  </si>
  <si>
    <t>БАХТЕЕВО, 7-й от дороги</t>
  </si>
  <si>
    <t>В Ганусово магазины, инфраструктура поселка Рылеево - 3 км (школа, поликлиника)</t>
  </si>
  <si>
    <t>бетонный забор</t>
  </si>
  <si>
    <t xml:space="preserve"> ДОРОГА</t>
  </si>
  <si>
    <t>ДОРОГА  (ПОДЪЕЗД К УЧАСТКАМ)</t>
  </si>
  <si>
    <t>Дом №13</t>
  </si>
  <si>
    <t>Уч   14(а)      349 кв.м.</t>
  </si>
  <si>
    <t>Дом №15</t>
  </si>
  <si>
    <t>Уч   16(а)      354 кв.м.</t>
  </si>
  <si>
    <t>Дом №17</t>
  </si>
  <si>
    <t>Уч   18(а)      359 кв.м.</t>
  </si>
  <si>
    <t>Дом №19</t>
  </si>
  <si>
    <t>Уч   13(а)      347 кв.м.</t>
  </si>
  <si>
    <t>Уч   15(а)      352 кв.м.</t>
  </si>
  <si>
    <t>Уч   17(а)      356 кв.м.</t>
  </si>
  <si>
    <t>Уч   19(а)      383 кв.м.</t>
  </si>
  <si>
    <t>Уч   7(а)      316 кв.м.</t>
  </si>
  <si>
    <t>Уч   8(а)      321 кв.м.</t>
  </si>
  <si>
    <t>Уч   9(а)      326 кв.м.</t>
  </si>
  <si>
    <t>Уч   10(а)      331 кв.м.</t>
  </si>
  <si>
    <t>Уч   11(а)      331 кв.м.</t>
  </si>
  <si>
    <t xml:space="preserve">Уч   12(а)                               738 кв.м. </t>
  </si>
  <si>
    <t>Дом №7</t>
  </si>
  <si>
    <t>Дом №9</t>
  </si>
  <si>
    <t>Дом №11</t>
  </si>
  <si>
    <t>Дом №12(АВАНС)</t>
  </si>
  <si>
    <t>Уч   1(а)      333 кв.м.</t>
  </si>
  <si>
    <t>Уч   3(а)   330 кв.м.</t>
  </si>
  <si>
    <t>Уч   5(а)   328 кв.м.</t>
  </si>
  <si>
    <t xml:space="preserve">Уч   6(а)                                 717 кв.м. </t>
  </si>
  <si>
    <t>Дом №1</t>
  </si>
  <si>
    <t>Дом №3</t>
  </si>
  <si>
    <t>Дом №5</t>
  </si>
  <si>
    <t>Дом №6(АВАНС)</t>
  </si>
  <si>
    <t>СОСЕДНИЙ УЧАСТОК</t>
  </si>
  <si>
    <t>АВАНС</t>
  </si>
  <si>
    <t>№18</t>
  </si>
  <si>
    <t>№19</t>
  </si>
  <si>
    <t>№20</t>
  </si>
  <si>
    <t>№21</t>
  </si>
  <si>
    <t>№22</t>
  </si>
  <si>
    <t>№26</t>
  </si>
  <si>
    <t>№27</t>
  </si>
  <si>
    <r>
      <t xml:space="preserve">29 </t>
    </r>
    <r>
      <rPr>
        <b/>
        <sz val="10"/>
        <color indexed="8"/>
        <rFont val="Calibri"/>
        <family val="2"/>
        <charset val="204"/>
      </rPr>
      <t>аренда</t>
    </r>
  </si>
  <si>
    <r>
      <t xml:space="preserve">30 </t>
    </r>
    <r>
      <rPr>
        <b/>
        <sz val="10"/>
        <color indexed="8"/>
        <rFont val="Calibri"/>
        <family val="2"/>
        <charset val="204"/>
      </rPr>
      <t>аренда</t>
    </r>
  </si>
  <si>
    <r>
      <t xml:space="preserve">36 </t>
    </r>
    <r>
      <rPr>
        <b/>
        <sz val="10"/>
        <color indexed="8"/>
        <rFont val="Calibri"/>
        <family val="2"/>
        <charset val="204"/>
      </rPr>
      <t>аренда</t>
    </r>
  </si>
  <si>
    <r>
      <t xml:space="preserve">37 </t>
    </r>
    <r>
      <rPr>
        <b/>
        <sz val="10"/>
        <color indexed="8"/>
        <rFont val="Calibri"/>
        <family val="2"/>
        <charset val="204"/>
      </rPr>
      <t>аренда</t>
    </r>
  </si>
  <si>
    <r>
      <t xml:space="preserve">38 </t>
    </r>
    <r>
      <rPr>
        <b/>
        <sz val="10"/>
        <color indexed="8"/>
        <rFont val="Calibri"/>
        <family val="2"/>
        <charset val="204"/>
      </rPr>
      <t>аренда</t>
    </r>
  </si>
  <si>
    <r>
      <t xml:space="preserve">40 </t>
    </r>
    <r>
      <rPr>
        <b/>
        <sz val="10"/>
        <color indexed="8"/>
        <rFont val="Calibri"/>
        <family val="2"/>
        <charset val="204"/>
      </rPr>
      <t>аренда</t>
    </r>
  </si>
  <si>
    <t>42 продан</t>
  </si>
  <si>
    <t>490 кв.м</t>
  </si>
  <si>
    <t>424 кв.м</t>
  </si>
  <si>
    <t>458 кв.м</t>
  </si>
  <si>
    <t>408 кв.м</t>
  </si>
  <si>
    <t>375 кв.м</t>
  </si>
  <si>
    <t>365 кв.м.</t>
  </si>
  <si>
    <t>417 кв.м.</t>
  </si>
  <si>
    <t>363 кв.м.</t>
  </si>
  <si>
    <t>354 кв.м.</t>
  </si>
  <si>
    <t>441 кв.м.</t>
  </si>
  <si>
    <t>360 кв.м.</t>
  </si>
  <si>
    <t>408 кв.м.</t>
  </si>
  <si>
    <t>211 кв.м.</t>
  </si>
  <si>
    <t>542 кв.м.</t>
  </si>
  <si>
    <t>16 аренда</t>
  </si>
  <si>
    <r>
      <t xml:space="preserve">17 </t>
    </r>
    <r>
      <rPr>
        <b/>
        <sz val="10"/>
        <color indexed="8"/>
        <rFont val="Calibri"/>
        <family val="2"/>
        <charset val="204"/>
      </rPr>
      <t>аренда</t>
    </r>
  </si>
  <si>
    <r>
      <t xml:space="preserve">19 </t>
    </r>
    <r>
      <rPr>
        <b/>
        <sz val="10"/>
        <color indexed="8"/>
        <rFont val="Calibri"/>
        <family val="2"/>
        <charset val="204"/>
      </rPr>
      <t>аренда</t>
    </r>
  </si>
  <si>
    <r>
      <t xml:space="preserve">20 </t>
    </r>
    <r>
      <rPr>
        <b/>
        <sz val="10"/>
        <color indexed="8"/>
        <rFont val="Calibri"/>
        <family val="2"/>
        <charset val="204"/>
      </rPr>
      <t>аренда</t>
    </r>
  </si>
  <si>
    <r>
      <t xml:space="preserve">23 </t>
    </r>
    <r>
      <rPr>
        <b/>
        <sz val="10"/>
        <color indexed="8"/>
        <rFont val="Calibri"/>
        <family val="2"/>
        <charset val="204"/>
      </rPr>
      <t>аренда</t>
    </r>
  </si>
  <si>
    <t>24 продан</t>
  </si>
  <si>
    <r>
      <t xml:space="preserve">25 </t>
    </r>
    <r>
      <rPr>
        <b/>
        <sz val="10"/>
        <color indexed="8"/>
        <rFont val="Calibri"/>
        <family val="2"/>
        <charset val="204"/>
      </rPr>
      <t>продан</t>
    </r>
  </si>
  <si>
    <t>474 кв.м</t>
  </si>
  <si>
    <t>428 кв.м</t>
  </si>
  <si>
    <t>347 кв.м</t>
  </si>
  <si>
    <t>356 кв.м.</t>
  </si>
  <si>
    <t>328 кв.м.</t>
  </si>
  <si>
    <t>348 кв.м.</t>
  </si>
  <si>
    <t>329 кв.м.</t>
  </si>
  <si>
    <t>336 кв.м.</t>
  </si>
  <si>
    <t>401 кв.м.</t>
  </si>
  <si>
    <t>337 кв.м.</t>
  </si>
  <si>
    <t>368 кв.м.</t>
  </si>
  <si>
    <t>203 кв.м.</t>
  </si>
  <si>
    <t>638 кв.м.</t>
  </si>
  <si>
    <t>7 ПРОДАН</t>
  </si>
  <si>
    <t>10 продан</t>
  </si>
  <si>
    <t>12 продан</t>
  </si>
  <si>
    <t>14 продан</t>
  </si>
  <si>
    <t>509 кв.м</t>
  </si>
  <si>
    <t>435 кв.м</t>
  </si>
  <si>
    <t>305 кв.м</t>
  </si>
  <si>
    <t>296 кв.м.</t>
  </si>
  <si>
    <t>362 кв.м.</t>
  </si>
  <si>
    <t>340 кв.м.</t>
  </si>
  <si>
    <t>306 кв.м.</t>
  </si>
  <si>
    <t>269 кв.м.</t>
  </si>
  <si>
    <t>364 кв.м.</t>
  </si>
  <si>
    <t>431 кв.м.</t>
  </si>
  <si>
    <t>326 кв.м.</t>
  </si>
  <si>
    <t>319 кв.м.</t>
  </si>
  <si>
    <t>197 кв.м.</t>
  </si>
  <si>
    <t>334 кв.м.</t>
  </si>
  <si>
    <t>575 кв.м.</t>
  </si>
  <si>
    <t>АВД</t>
  </si>
  <si>
    <t>БГЕ</t>
  </si>
  <si>
    <t>с мансардой 37, 38, 41 дома</t>
  </si>
  <si>
    <t>Ахмед - 27 дом, Махмуд - 41 дом</t>
  </si>
  <si>
    <t>ДОРОГА</t>
  </si>
  <si>
    <t xml:space="preserve">Д  О  Р  О  Г  А </t>
  </si>
  <si>
    <t>АЛЕКСИНО ЭЛЕКТРИЧЕСКИЙ ПРОЕКТ</t>
  </si>
  <si>
    <t>АЛЕКСИНО БОЛЬШОЕ С ГАЗОМ</t>
  </si>
  <si>
    <t>дорога</t>
  </si>
  <si>
    <t xml:space="preserve">РАМЕНСКИЙ РАЙОН, д. Никулино, 47 км от МКАД, 4 км от Бетонки между Ново-Рязанским и Егорьевским шоссе 7 км от Бронниц </t>
  </si>
  <si>
    <t>Сидоровское-3  улица Западная  8 дом по схеме</t>
  </si>
  <si>
    <t>Сидоровское-3 улица Западная  10 дом по схеме</t>
  </si>
  <si>
    <t>Проданы</t>
  </si>
  <si>
    <t>ОДИНЦОВСКИЙ РАЙОН, д. Кобяково,  38 км от МКАД, А-107 (Бетонка, радом с г. Звенигород)</t>
  </si>
  <si>
    <t>ж.д. Станция 10 минут пешком. Звенигород 4 км, Магазин - в деревне. Храм- 2 км</t>
  </si>
  <si>
    <t xml:space="preserve">Новгородово-2 (Э) 4 от дороги </t>
  </si>
  <si>
    <t>ЧЕХОВСКИЙ РАЙОН, д. ИВИНО, 35 км от МКАД, Симферопольское шоссе</t>
  </si>
  <si>
    <t>ИВИНО №2 схемы</t>
  </si>
  <si>
    <t>ИВИНО №4 схемы</t>
  </si>
  <si>
    <t>ИВИНО №5 схемы</t>
  </si>
  <si>
    <t>ЧЕХОВСКИЙ РАЙОН, д.ДЕТКОВО, 39 км от МКАД, Симферопольское шоссе</t>
  </si>
  <si>
    <t>х</t>
  </si>
  <si>
    <t>аренда с выкупом</t>
  </si>
  <si>
    <t>Ивонино  ЭП дом 106 схемы</t>
  </si>
  <si>
    <t>свободны к продаже</t>
  </si>
  <si>
    <t>аванс</t>
  </si>
  <si>
    <t>2ЭП</t>
  </si>
  <si>
    <t>3ЭП</t>
  </si>
  <si>
    <t>5ЭП</t>
  </si>
  <si>
    <t>7ЭП</t>
  </si>
  <si>
    <t>10ЭП</t>
  </si>
  <si>
    <t>11 ЭП</t>
  </si>
  <si>
    <t>станция Детково-2 мин пешком, платформа 66км - 8 мин пешком, остановка 5 мин пешком, автобусы до Чехова, Столбовой, Подольска, Москва</t>
  </si>
  <si>
    <t>Пос. Столбовая, г. Чехов  со всей инфпаструктурой</t>
  </si>
  <si>
    <t>Ивонино  ЭП дом 87 схемы</t>
  </si>
  <si>
    <t>Ивонино  ЭП дом 92 схемы</t>
  </si>
  <si>
    <t>Привалово 1-й дом от деревенской дороги ( последний от заезда) (3 этажа)</t>
  </si>
  <si>
    <t>Привалово 2-й дом (3 этажа)</t>
  </si>
  <si>
    <t>Привалово 3-й дом (2 этажа)</t>
  </si>
  <si>
    <t>Привалово 4-й дом (2 этажа)</t>
  </si>
  <si>
    <t>Привалово 5-й дом (2 этажа)</t>
  </si>
  <si>
    <t>готово</t>
  </si>
  <si>
    <t xml:space="preserve">Остановка - 10 мин пешком, автобусы до Столбовой, Чехова, Подольска, Москвы. Инфраструктура пос. Столбовая, Любучаны, Мещерское. </t>
  </si>
  <si>
    <t>Дом №2</t>
  </si>
  <si>
    <t>Дом №4</t>
  </si>
  <si>
    <t>8 дом аванс</t>
  </si>
  <si>
    <t>РАМЕНСКИЙ РАЙОН, пос. Ганусово, 47 км от МКАД, Бетонка между Ново-Рязанским и Каширским шоссе</t>
  </si>
  <si>
    <t>Бутынь Э дом 2 по схеме</t>
  </si>
  <si>
    <t>Бутынь Э дом 4 по схеме</t>
  </si>
  <si>
    <t>10Х10</t>
  </si>
  <si>
    <t>ПОГОРЕЛОВО 3 дом схемы-А</t>
  </si>
  <si>
    <t>ОДИНЦОВСКИЙ РАЙОН, Д.ИВОНИНО, 38 км от МКАД, Можайское шоссе</t>
  </si>
  <si>
    <t>ОДИНЦОВСКИЙ РАЙОН, Д.ПОДЛИПКИ, 40км от МКАД, Можайское шоссе</t>
  </si>
  <si>
    <t>ОДИНЦОВСКИЙ РАЙОН, Д.ДЮТЬКОВО, 46км от МКАД, Минское, Можайское шоссе</t>
  </si>
  <si>
    <t xml:space="preserve">Только по программе аренда с выкупом </t>
  </si>
  <si>
    <t>аренда</t>
  </si>
  <si>
    <t>Автобус до Звенигорода и Голицыно</t>
  </si>
  <si>
    <t>Школа 100 метров</t>
  </si>
  <si>
    <t xml:space="preserve">ОДИНЦОВСКИЙ РАЙОН, Город Голицыно, мкр Северный </t>
  </si>
  <si>
    <t>РАМЕНСКИЙ РАЙОН, д. Поповка  ,30 км от МКАД, Ново-Рязанское шоссе.</t>
  </si>
  <si>
    <t>Деревня Поповка любой дом</t>
  </si>
  <si>
    <t>Раменское 1 км</t>
  </si>
  <si>
    <t xml:space="preserve">Вся инфраструктура Раменского </t>
  </si>
  <si>
    <t>НОВАЯ МОСКВА, поселение ПЕРВОМАЙСКОЕ, д. ГУБЦЕВО 22 КМ ОТ МКАД, Калужское шоссе</t>
  </si>
  <si>
    <t xml:space="preserve">Губцево 3 дом от заезда </t>
  </si>
  <si>
    <t>Зверево, ближний левый</t>
  </si>
  <si>
    <t>БАБКИНО  участок 139</t>
  </si>
  <si>
    <t>БАБКИНО  дом 140</t>
  </si>
  <si>
    <t xml:space="preserve">СОЛНЕЧНОГОРСКИЙ РАЙОН, д.ЛИГАЧЕВО, 15 км от МКАД, Ленинградское шоссе </t>
  </si>
  <si>
    <t xml:space="preserve">Остановка 7 мин пешком, инфраструктура город Чехов, мкр. Венюково. </t>
  </si>
  <si>
    <t xml:space="preserve">Маркова ул., 1 дом по схеме </t>
  </si>
  <si>
    <t xml:space="preserve">Маркова ул., 6 дом по схеме </t>
  </si>
  <si>
    <t xml:space="preserve">Маркова ул., 11 дом по схеме </t>
  </si>
  <si>
    <t xml:space="preserve">Маркова ул., 4 дом по схеме </t>
  </si>
  <si>
    <t xml:space="preserve">Маркова ул., 12 дом по схеме </t>
  </si>
  <si>
    <t xml:space="preserve">Шебанцево ул, 3 дом от каширского шоссе </t>
  </si>
  <si>
    <t>ОБУХОВО-2, 3-й дом от шоссе</t>
  </si>
  <si>
    <t>ГАНУСОВО по схеме лит. Ж</t>
  </si>
  <si>
    <t xml:space="preserve">До Ж/д станции и автовокзала до Москвы в Бронницы ходят автобусы и маршрутки. Бронницы на расстоянии 12 км. </t>
  </si>
  <si>
    <t>Угрюмово (Э) №3</t>
  </si>
  <si>
    <t>ВОРСИНО, 1 дом от заезда (Э)</t>
  </si>
  <si>
    <t xml:space="preserve">Автобусная остановка - 800 м., автобусы ходят в Вороново - 6 км, вся инфраструктура в Вороново, из Вороново ходят автобусы в Москву, Троицк, Подольск. </t>
  </si>
  <si>
    <t>С</t>
  </si>
  <si>
    <t>Брехово, 2э</t>
  </si>
  <si>
    <t>Брехово, 3э</t>
  </si>
  <si>
    <t>Брехово, 6э</t>
  </si>
  <si>
    <t>Брехово, 7э</t>
  </si>
  <si>
    <t>Брехово, 9э</t>
  </si>
  <si>
    <t>Брехово, 12э</t>
  </si>
  <si>
    <t>Брехово, 13э</t>
  </si>
  <si>
    <t>Брехово, 16э</t>
  </si>
  <si>
    <t>Брехово, 17э</t>
  </si>
  <si>
    <t>Брехово, 18э</t>
  </si>
  <si>
    <t>Брехово, 19э</t>
  </si>
  <si>
    <t>Брехово, 20э</t>
  </si>
  <si>
    <t>Брехово, 21э</t>
  </si>
  <si>
    <t>Брехово, 27э</t>
  </si>
  <si>
    <t>Голицыно, мкр. Северный, 7э</t>
  </si>
  <si>
    <t>Голицыно, мкр. Северный, 9э</t>
  </si>
  <si>
    <t>Голицыно, мкр. Северный, 10э</t>
  </si>
  <si>
    <t>Сидоровское-5, 6э</t>
  </si>
  <si>
    <t>Сидоровское-5, 7э</t>
  </si>
  <si>
    <t>Сидоровское-5, 8э</t>
  </si>
  <si>
    <t>Сидоровское-5, 9э</t>
  </si>
  <si>
    <t>Сидоровское-5, 10э</t>
  </si>
  <si>
    <t>Сидоровское-5, 11э</t>
  </si>
  <si>
    <t>Сидоровское-5, 12э</t>
  </si>
  <si>
    <t>Сидоровское-5, 13э</t>
  </si>
  <si>
    <t>Сидоровское-5, 14э</t>
  </si>
  <si>
    <t>Сидоровское-5, 15э</t>
  </si>
  <si>
    <t>авт. Остановка-500м, жд.ст. Истра-3 км, 600м- М9-Новая Рига</t>
  </si>
  <si>
    <t xml:space="preserve"> асфальт - до участка, авт. Ост. - 500м  магазин, фитнес-клуб "FitOne"-1км м, д/сад - в кп. "Мелоди"</t>
  </si>
  <si>
    <t>Тимонино-2, 6 дом</t>
  </si>
  <si>
    <t>ИВОНИНО 71й схемы</t>
  </si>
  <si>
    <t>ИВОНИНО 42й схемы</t>
  </si>
  <si>
    <t>д. Атепцево, 55 км от МКАД, Киевское шоссе</t>
  </si>
  <si>
    <t>Атепцево, д. 3 (пеноблок)</t>
  </si>
  <si>
    <t>ОДИНЦОВСКИЙ РАЙОН, Д. ЛИКИНО,  20 км от МКАД, Можайское шоссе</t>
  </si>
  <si>
    <t>Деревня Ликино, дом 2 (пеноблок)</t>
  </si>
  <si>
    <t>Деревня Ликино, дом 3 (пеноблок)</t>
  </si>
  <si>
    <t>Хлюпино, д. 21</t>
  </si>
  <si>
    <t>Хлюпино, д. 22</t>
  </si>
  <si>
    <t>Хлюпино, д. 23</t>
  </si>
  <si>
    <t>Хлюпино, д. 24</t>
  </si>
  <si>
    <t>Хлюпино, д. 25</t>
  </si>
  <si>
    <t>Хлюпино, д. 26</t>
  </si>
  <si>
    <t>Хлюпино, д. 27</t>
  </si>
  <si>
    <t>Ивонино ЭП дом 90 схемы</t>
  </si>
  <si>
    <t>ЕГРН ЖД, ЕГРН ЗУ общ</t>
  </si>
  <si>
    <t>Одинцовский район, д. Ветка Герцена</t>
  </si>
  <si>
    <t>электро</t>
  </si>
  <si>
    <t>Ляхово 2, д. 2</t>
  </si>
  <si>
    <t>Сидоровское-5 улица Западная  3 дом по схеме (Геннадий)</t>
  </si>
  <si>
    <t>НОВАЯ МОСКВА!!! д. Крекшино-3, Марушкинское поселение, 20 км от МКАД, Киевское шоссе</t>
  </si>
  <si>
    <t>Крекшино-3, д. 1 по схеме</t>
  </si>
  <si>
    <t>ПОДЛИПКИ 2 ряд, 1 дом от узкого</t>
  </si>
  <si>
    <t>ДКП переуступки прав аренды, ЕГРН ЖД</t>
  </si>
  <si>
    <t>ЕГРН ЗУ общий, ЕГРН ЖД</t>
  </si>
  <si>
    <t>Договор переуступки,  ЕГРН ЖД</t>
  </si>
  <si>
    <t>ЕГРН ЗУ общ., ЕГРН ЖД</t>
  </si>
  <si>
    <t>ИСТРИНСКИЙ РАЙОН, д. АЛЕКСИНО 156, 30 км от МКАД, Волоколамское шоссе (заезд с малого бетонного кольца А-107)</t>
  </si>
  <si>
    <t>Алексино, 156, уч. 2</t>
  </si>
  <si>
    <t>Алексино, 156, уч. 4</t>
  </si>
  <si>
    <t>Павловское-1, уч. 1 по схеме</t>
  </si>
  <si>
    <t>Павловское-1, дом 2 по схеме</t>
  </si>
  <si>
    <t>Павловское-1, дом 4 по схеме</t>
  </si>
  <si>
    <t>Павловское-1, уч. 3 по схеме</t>
  </si>
  <si>
    <t>Павловское-2, уч. 2 по схеме</t>
  </si>
  <si>
    <t>Павловское-2, дом 3 по схеме, пеноблок</t>
  </si>
  <si>
    <t>Павловское-2, уч. 4 по схеме</t>
  </si>
  <si>
    <t>Падиково, дом 3 по схеме, пеноблок</t>
  </si>
  <si>
    <t>Падиково, дом 7 по схеме , пеноблок</t>
  </si>
  <si>
    <t>Рождествено-4, 9 Гв. Див. , сред. Пеноблок</t>
  </si>
  <si>
    <t>200т.р..сотка</t>
  </si>
  <si>
    <t>Алексино, 156, дом 1. пеноблок (Э)</t>
  </si>
  <si>
    <t>Алексино, 156, дом 3, пеноблок (Э)</t>
  </si>
  <si>
    <t>Алексино, 156, дом 5, пеноблок (Э)</t>
  </si>
  <si>
    <t>АСВ</t>
  </si>
  <si>
    <t>ИСТРИНСКИЙ РАЙОН, д.Падиково, 23 км от МКАД, Ново-Рижское шоссе</t>
  </si>
  <si>
    <t>800м-Н-РИГА</t>
  </si>
  <si>
    <t>ИСТРИНСКИЙ РАЙОН, д.Павловское-1,  28км Ново-Рижского шоссе</t>
  </si>
  <si>
    <t>ПЕТРОВСКОЕ з/у между 1 и 2</t>
  </si>
  <si>
    <t>*</t>
  </si>
  <si>
    <t>ГАНУСОВО по схеме лит. Б</t>
  </si>
  <si>
    <r>
      <t xml:space="preserve">КРОМИНО (Апрелевка)- 18д </t>
    </r>
    <r>
      <rPr>
        <b/>
        <sz val="10.5"/>
        <color indexed="8"/>
        <rFont val="Times New Roman"/>
        <family val="1"/>
        <charset val="204"/>
      </rPr>
      <t>(29)</t>
    </r>
    <r>
      <rPr>
        <sz val="10.5"/>
        <color indexed="8"/>
        <rFont val="Times New Roman"/>
        <family val="1"/>
        <charset val="204"/>
      </rPr>
      <t xml:space="preserve"> </t>
    </r>
  </si>
  <si>
    <t>Глинки дом 5 схемы пеноблок</t>
  </si>
  <si>
    <t>Глинки ДОМ 38 СХЕМЫ (временно снят с продаж (аренда)</t>
  </si>
  <si>
    <t>Белеутово 3-й брус</t>
  </si>
  <si>
    <t>Белеутово 4-й брус</t>
  </si>
  <si>
    <t>Белеутово 2-й Блок</t>
  </si>
  <si>
    <t xml:space="preserve">Подольский район, дер. Быковка </t>
  </si>
  <si>
    <t>Быковка 3й БЛОК</t>
  </si>
  <si>
    <t>Быковка 2й Блок</t>
  </si>
  <si>
    <t>Подольский район, дер. Бережки</t>
  </si>
  <si>
    <t>Бережки 1й БЛОК</t>
  </si>
  <si>
    <t>Бережки 2й БЛОК</t>
  </si>
  <si>
    <t xml:space="preserve">ЕГРН ЗУ общ., ЕГРН ЖД </t>
  </si>
  <si>
    <t xml:space="preserve">Шебанцево ул,  1  дом от каширского шоссе </t>
  </si>
  <si>
    <t>НОВАЯ МОСКВА, Щаповское поселение, д. Троицкое, 25 км от МКАД</t>
  </si>
  <si>
    <t>Троицкое-1,  1 дом от шоссе</t>
  </si>
  <si>
    <t>Троицкое-1,  3 дом от шоссе</t>
  </si>
  <si>
    <r>
      <t xml:space="preserve">Ступинская ул, дальний левый (Манушкино) </t>
    </r>
    <r>
      <rPr>
        <b/>
        <i/>
        <sz val="10.5"/>
        <color indexed="8"/>
        <rFont val="Times New Roman"/>
        <family val="1"/>
        <charset val="204"/>
      </rPr>
      <t>пеноблок</t>
    </r>
  </si>
  <si>
    <r>
      <t xml:space="preserve">Ступинская ул, ближний левый (Манушкино) </t>
    </r>
    <r>
      <rPr>
        <b/>
        <i/>
        <sz val="10.5"/>
        <color indexed="8"/>
        <rFont val="Times New Roman"/>
        <family val="1"/>
        <charset val="204"/>
      </rPr>
      <t>Брус</t>
    </r>
  </si>
  <si>
    <r>
      <t xml:space="preserve">Ступинская ул, ближний правый (Манушкино) </t>
    </r>
    <r>
      <rPr>
        <b/>
        <i/>
        <sz val="10.5"/>
        <color indexed="8"/>
        <rFont val="Times New Roman"/>
        <family val="1"/>
        <charset val="204"/>
      </rPr>
      <t>Брус</t>
    </r>
  </si>
  <si>
    <t>Брехово, 10э</t>
  </si>
  <si>
    <t>НОВАЯ МОСКВА!!! д. Крекшино-4, Марушкинское поселение, 20 км от МКАД, Киевское шоссе</t>
  </si>
  <si>
    <t>Крекшино-4, д. 1 по схеме</t>
  </si>
  <si>
    <t xml:space="preserve">Крекшино-4, д. 4 по схеме </t>
  </si>
  <si>
    <t>Детково ДОМ №1 схемы, Пеноблок</t>
  </si>
  <si>
    <t>Детково ДОМ №6 схемы, Пеноблок</t>
  </si>
  <si>
    <t>НОВАЯ МОСКВА, пос. ПЕРВОМАЙСКОЕ, дер. ГОРЧАКОВО, 20 км от МКАД</t>
  </si>
  <si>
    <t>Горчаково, 2 дом от заезда</t>
  </si>
  <si>
    <r>
      <t xml:space="preserve">Троицкое-2,  1 дом по схеме </t>
    </r>
    <r>
      <rPr>
        <b/>
        <sz val="11"/>
        <color indexed="8"/>
        <rFont val="Times New Roman"/>
        <family val="1"/>
        <charset val="204"/>
      </rPr>
      <t>(Э)</t>
    </r>
  </si>
  <si>
    <r>
      <t xml:space="preserve">Троицкое-2,  2 дом по схеме </t>
    </r>
    <r>
      <rPr>
        <b/>
        <sz val="11"/>
        <color indexed="8"/>
        <rFont val="Times New Roman"/>
        <family val="1"/>
        <charset val="204"/>
      </rPr>
      <t>(Э)</t>
    </r>
  </si>
  <si>
    <r>
      <t xml:space="preserve">Троицкое-2,  4 дом по схеме  </t>
    </r>
    <r>
      <rPr>
        <b/>
        <sz val="11"/>
        <color indexed="8"/>
        <rFont val="Times New Roman"/>
        <family val="1"/>
        <charset val="204"/>
      </rPr>
      <t>(Э)</t>
    </r>
  </si>
  <si>
    <r>
      <t xml:space="preserve">Троицкое-2,  3 дом по схеме  </t>
    </r>
    <r>
      <rPr>
        <b/>
        <sz val="11"/>
        <color indexed="8"/>
        <rFont val="Times New Roman"/>
        <family val="1"/>
        <charset val="204"/>
      </rPr>
      <t>(Э)</t>
    </r>
  </si>
  <si>
    <t xml:space="preserve">скважина-колодец тоже есть </t>
  </si>
  <si>
    <t>Задаток за ЗУ</t>
  </si>
  <si>
    <t>ЧЕХОВСКИЙ РАЙОН, д.УГЛЕШНЯ, 45 км от МКАД, Симферопольское шоссе</t>
  </si>
  <si>
    <t>Углешня, 2-й слева</t>
  </si>
  <si>
    <t>ЧЕХОВСКИЙ РАЙОН, дер. Любучаны 38 км от МКАД, Симферопольское шоссе</t>
  </si>
  <si>
    <t>Брехово, 15э</t>
  </si>
  <si>
    <t>ИВОНИНО 13 й схемы</t>
  </si>
  <si>
    <r>
      <t xml:space="preserve">КРОМИНО (Апрелевка) - 20е </t>
    </r>
    <r>
      <rPr>
        <b/>
        <sz val="10.5"/>
        <color indexed="8"/>
        <rFont val="Times New Roman"/>
        <family val="1"/>
        <charset val="204"/>
      </rPr>
      <t>(6)</t>
    </r>
  </si>
  <si>
    <t>Земля на разделе, в собственности</t>
  </si>
  <si>
    <t>ОДИНЦОВСКИЙ РАЙОН, д. Брехово, 40 км от МКАД</t>
  </si>
  <si>
    <t>ОДИНЦОВСКИЙ РАЙОН, д. Крюково, 25  км от МКАД, Можайское шоссе</t>
  </si>
  <si>
    <t>д. Крюково, дом 1э</t>
  </si>
  <si>
    <t>д. Крюково, дом 4э</t>
  </si>
  <si>
    <t>д. Крюково, дом 5э</t>
  </si>
  <si>
    <t>д. Крюково, дом 6э</t>
  </si>
  <si>
    <t>д. Крюково, дом 7э</t>
  </si>
  <si>
    <t>д. Крюково, дом 8э</t>
  </si>
  <si>
    <t>д. Крюково, дом 9э</t>
  </si>
  <si>
    <t>д. Крюково, дом 10э</t>
  </si>
  <si>
    <t>Только АСВ</t>
  </si>
  <si>
    <t>Только по программе АСВ</t>
  </si>
  <si>
    <t>Сидоровское-5, 45э</t>
  </si>
  <si>
    <t>Сидоровское-5, 46э</t>
  </si>
  <si>
    <t>ТОЛЬКО АСВ!!!</t>
  </si>
  <si>
    <t>д. Крюково, дом 11э</t>
  </si>
  <si>
    <t>брус</t>
  </si>
  <si>
    <t xml:space="preserve">ЕГРН ЖД, ЗУ общ, дкп переуступки прав </t>
  </si>
  <si>
    <t xml:space="preserve"> Железнодорожная платформа Здравница находится в 1 км от дер. Крюково. Поблизости магазины, ТЦ Леруа Мерлен, Глобус</t>
  </si>
  <si>
    <t>Лесные земельные участки, пока только АСВ</t>
  </si>
  <si>
    <t>Одинцовский район, д. Анашкино, 60 км МКАД</t>
  </si>
  <si>
    <t>2500 кв.м.</t>
  </si>
  <si>
    <t>аренда, ДКП переуступки</t>
  </si>
  <si>
    <t>схема участков в прайсе</t>
  </si>
  <si>
    <t>д. Анашкино, земельный участок (лес)</t>
  </si>
  <si>
    <t xml:space="preserve">Дубки, которые </t>
  </si>
  <si>
    <t>ОДИНЦОВСКИЙ РАЙОН, д. Дубки, 50 км от МКАД, Можайское шоссе</t>
  </si>
  <si>
    <t>д. Дубки, д. 1</t>
  </si>
  <si>
    <t>д. Дубки, д. 2</t>
  </si>
  <si>
    <t>д. Дубки, д. 3</t>
  </si>
  <si>
    <t>д. Дубки, д. 4</t>
  </si>
  <si>
    <t>д. Дубки, д. 5</t>
  </si>
  <si>
    <t>д. Дубки, д. 6</t>
  </si>
  <si>
    <t>д. Дубки, д. 7</t>
  </si>
  <si>
    <t>ДКП переуступки прав аренды</t>
  </si>
  <si>
    <t>Возможность приобрести земельный участок любой площади по цене 90 т.р./сотка</t>
  </si>
  <si>
    <t>д. Борки, участок 2000 кв.м.</t>
  </si>
  <si>
    <t>11*11</t>
  </si>
  <si>
    <t>ЕГРН ЖД, ЗУ ДКП переуступки</t>
  </si>
  <si>
    <t>Одинцовский район, д. Борки, 28 км от МКАД (Рублево-Успенское шоссе)</t>
  </si>
  <si>
    <t>Одинцовский район, д. Хлюпино</t>
  </si>
  <si>
    <t>Шарапово, земельные участки</t>
  </si>
  <si>
    <t>Шарапово, д. 15</t>
  </si>
  <si>
    <t>Шарапово, д. 16</t>
  </si>
  <si>
    <t>Шарапово, д. 17</t>
  </si>
  <si>
    <t>НОВАЯ МОСКВА, Поселение НОВОФЕДОРОВСКОЕ, д. ЗВЕРЕВО, 33 км от МКАД, Киевское шоссе</t>
  </si>
  <si>
    <t>НОВАЯ МОСКВА, поселение Новофедоровское, д. Рассудово, 35 км от МКАД, Киевское шоссе</t>
  </si>
  <si>
    <t xml:space="preserve">д. Рассудово, 2 дом от дороги </t>
  </si>
  <si>
    <t xml:space="preserve">д. Рассудово, 3 дом от дороги </t>
  </si>
  <si>
    <t xml:space="preserve">д. Рассудово, 4 дом от дороги </t>
  </si>
  <si>
    <t xml:space="preserve">д. Рассудово, 5 дом от дороги </t>
  </si>
  <si>
    <t>НОВАЯ МОСКВА, п. Кленовское, д. Лукошкино , , 44 км от МКАД, Калужское шоссе</t>
  </si>
  <si>
    <t>д. Лукошкино, 1 дом по схеме</t>
  </si>
  <si>
    <t>д. Лукошкино, 2 дом по схеме</t>
  </si>
  <si>
    <t>д. Лукошкино, 3 дом по схеме</t>
  </si>
  <si>
    <t>д. Лукошкино, 4 дом по схеме</t>
  </si>
  <si>
    <t>д. Лукошкино, 5 дом по схеме</t>
  </si>
  <si>
    <t>д. Лукошкино, 6 дом по схеме</t>
  </si>
  <si>
    <t>инфраструктура п. Вороново-6 км.,п. Кленово -8 км., остановка-500 м.</t>
  </si>
  <si>
    <t>ПОДОЛЬСКИЙ РАЙОН д. Матвеевское, 32 км от МКАД</t>
  </si>
  <si>
    <t xml:space="preserve">Матвеевское, ближний дом </t>
  </si>
  <si>
    <t xml:space="preserve">Матвеевское, дальний дом </t>
  </si>
  <si>
    <t xml:space="preserve">ЕГРН ЗУ раздел., </t>
  </si>
  <si>
    <t xml:space="preserve">Остановка-500м. До г. Климовска и до п. Львовский. </t>
  </si>
  <si>
    <t>БАБКИНО дом 74 (снят с продаж до 01.11.18)</t>
  </si>
  <si>
    <t>ИСТРИНСКИЙ РАЙОН, д. АЛЕКСИНО 154, 30 км от МКАД, Волоколамское шоссе (заезд с малого бетонного кольца А-107)</t>
  </si>
  <si>
    <t>Алексино большая застройка 12 по схеме( установлена Флора 8 куб.м.)</t>
  </si>
  <si>
    <t>БАБКИНО дом  26</t>
  </si>
  <si>
    <t>БАБКИНО дом 64</t>
  </si>
  <si>
    <t>БАБКИНО дом 55</t>
  </si>
  <si>
    <t>Алексино, 154, дом 2</t>
  </si>
  <si>
    <t>Алексино, 154, участок 4</t>
  </si>
  <si>
    <t>Алексино, 154, дом 3</t>
  </si>
  <si>
    <t>Алексино, 154, участок 1</t>
  </si>
  <si>
    <r>
      <t>БАБКИНО участок 5</t>
    </r>
    <r>
      <rPr>
        <b/>
        <sz val="8"/>
        <color indexed="8"/>
        <rFont val="Times New Roman"/>
        <family val="1"/>
        <charset val="204"/>
      </rPr>
      <t xml:space="preserve"> (участок в аренде, выровняли и грунт какой-то навезли)</t>
    </r>
  </si>
  <si>
    <t>БАБКИНО дом 1,  аренда</t>
  </si>
  <si>
    <t>БАБКИНО дом 6, аренда</t>
  </si>
  <si>
    <t>Рождествено-8, Дачная 48, ДОМ 1й по схеме, аренда</t>
  </si>
  <si>
    <t>Рождествено-8, Дачная 48, ДОМ 2й по схеме, аренда</t>
  </si>
  <si>
    <t>Павловское-2, дом 5 по схеме, пеноблок, аренда</t>
  </si>
  <si>
    <t>Алексино большая застройка 4 по схеме- аренда</t>
  </si>
  <si>
    <t>Алексино большая застройка 6 по схеме, аренда</t>
  </si>
  <si>
    <t>Алексино большая застройка 7 по схеме-аренда</t>
  </si>
  <si>
    <t>АДУЕВО ДОМ №3 ПО СХЕМЕ, аренда</t>
  </si>
  <si>
    <t>АДУЕВО ДОМ №5 ПО СХЕМЕ, аренда</t>
  </si>
  <si>
    <t>АДУЕВО ДОМ №2 ПО СХЕМЕ, аренда</t>
  </si>
  <si>
    <t>Андреевское :17, дом 1, аренда</t>
  </si>
  <si>
    <t>Андреевское :17, дом 5, аренда</t>
  </si>
  <si>
    <t>Андреевское :17, дом 7, аренда</t>
  </si>
  <si>
    <t>Андреевское :17, дом 13, аренда</t>
  </si>
  <si>
    <t>Андреевское :119, дом 4, аренда</t>
  </si>
  <si>
    <t>Андреевское :119, дом 6, аренда</t>
  </si>
  <si>
    <t>Андреевское :119, дом 8, аренда</t>
  </si>
  <si>
    <t>Андреевское :119, дом 9, аренда</t>
  </si>
  <si>
    <t>БАБКИНО дом 29, участок в воде</t>
  </si>
  <si>
    <t>БАБКИНО дом 38 пенобл. с/отд. Участок сырой</t>
  </si>
  <si>
    <t>БАБКИНО дом 112 пеноблок с отделкой, аренда</t>
  </si>
  <si>
    <t>БАБКИНО дом 68, аренда</t>
  </si>
  <si>
    <t>БАБКИНО дом 61, аренда</t>
  </si>
  <si>
    <t>БАБКИНО дом 45, аренда</t>
  </si>
  <si>
    <t>БАБКИНО дом 19, аренда</t>
  </si>
  <si>
    <t>БАБКИНО дом 116, аренда</t>
  </si>
  <si>
    <t>БАБКИНО дом 104, аренда</t>
  </si>
  <si>
    <t>Глинки ДОМ 6 схемы, аренда</t>
  </si>
  <si>
    <t>Глинки дом 10 схемы, аренда</t>
  </si>
  <si>
    <t>Глинки ДОМ 15 СХЕМЫ, аренда</t>
  </si>
  <si>
    <t>Глинки дом 16 схемы, аренда</t>
  </si>
  <si>
    <t>Глинки ДОМ 18 СХЕМЫ, аренда маляры</t>
  </si>
  <si>
    <t>Глинки дом 19 схемы, аренда</t>
  </si>
  <si>
    <t>Глинки ДОМ 20 СХЕМЫ, аренда</t>
  </si>
  <si>
    <t>Глинки ДОМ 21 СХЕМЫ, аренда</t>
  </si>
  <si>
    <t>Глинки дом 22 схемы, аренда</t>
  </si>
  <si>
    <t>Глинки ДОМ 23 СХЕМЫ, аренда</t>
  </si>
  <si>
    <t>Глинки ДОМ 24 СХЕМЫ, аренда</t>
  </si>
  <si>
    <t>Глинки дом 25 схемы, аренда</t>
  </si>
  <si>
    <t>Глинки ДОМ 26 СХЕМЫ, аренда</t>
  </si>
  <si>
    <t>Глинки ДОМ 27 СХЕМЫ, аренда</t>
  </si>
  <si>
    <t>Ядромино-1 дальний слева (1й)- ЭП, аренда</t>
  </si>
  <si>
    <t>Ядромино-2, дом 3 по схеме ПЕНОБЛОК, аренда</t>
  </si>
  <si>
    <t>ПЕШКИ дом 2 схемы, аренда</t>
  </si>
  <si>
    <t>ПЕШКИ дом5 схемы, аренда</t>
  </si>
  <si>
    <t>ПЕШКИ дом 7 схемы, аренда</t>
  </si>
  <si>
    <t>ПЕШКИ дом 8 схемы, аренда</t>
  </si>
  <si>
    <t>ПЕШКИ дом 9 схемы, аренда</t>
  </si>
  <si>
    <t>ПЕШКИ дом 10 схемы, аренда</t>
  </si>
  <si>
    <t>ПЕШКИ дом 13 схемы, аренда</t>
  </si>
  <si>
    <t>Глинки дом 36 схемы</t>
  </si>
  <si>
    <t xml:space="preserve">БАБКИНО дом 15, АРЕНДА </t>
  </si>
  <si>
    <t>Горшково, дом 1 по схеме, АРЕНДА</t>
  </si>
  <si>
    <t>Падиково, дом 5 по схеме, пеноблок, АРЕНДА</t>
  </si>
  <si>
    <t>Падиково, дом 6 по схеме. Пеноблок, АРЕНДА</t>
  </si>
  <si>
    <t>Рождествено-9, Дачная 44, ДОМ 3й по схеме, АРЕНДА</t>
  </si>
  <si>
    <t xml:space="preserve">Павловское-2, дом 1 по схеме, пеноблок, </t>
  </si>
  <si>
    <t>Ляхово 2, д. 3</t>
  </si>
  <si>
    <t>Ляхово 2, д. 4</t>
  </si>
  <si>
    <t>Ляхово 2, д. 5</t>
  </si>
  <si>
    <t>Шарапово, д. 18</t>
  </si>
  <si>
    <t>Шарапово, д. 19</t>
  </si>
  <si>
    <t>Шарапово, д. 20</t>
  </si>
  <si>
    <t>Шарапово, д. 21</t>
  </si>
  <si>
    <t>Шарапово, д. 22</t>
  </si>
  <si>
    <t>Шарапово, д. 23</t>
  </si>
  <si>
    <t>Шарапово, д. 24</t>
  </si>
  <si>
    <t>Шарапово, д. 25</t>
  </si>
  <si>
    <t>Шарапово, д. 26</t>
  </si>
  <si>
    <t>Шарапово, д. 27</t>
  </si>
  <si>
    <t>Шарапово, д. 28</t>
  </si>
  <si>
    <t>Шарапово, д. 29</t>
  </si>
  <si>
    <t>Атепцево, д. 2 (пеноблок)</t>
  </si>
  <si>
    <t>Ивонино ЭП дом 133 схемы</t>
  </si>
  <si>
    <t>Ивонино ЭП дом 134 схемы</t>
  </si>
  <si>
    <t>Ивонино ЭП дом 135 схемы</t>
  </si>
  <si>
    <t>Ивонино ЭП дом 136 схемы</t>
  </si>
  <si>
    <t>задаток</t>
  </si>
  <si>
    <t>Сандарово-1, 3 дом по схеме, брус, флора</t>
  </si>
  <si>
    <t>СНЯТ С ПРОДАЖ ДО 29.05.2019Г. НЕ УДАЛЯТЬ</t>
  </si>
  <si>
    <t>БАБКИНО дом 78 аренда (снят с продаж)</t>
  </si>
  <si>
    <t>Алексино, 154, дом 5</t>
  </si>
  <si>
    <t>д.ЛИГАЧЕВО ДОМ ближний справа</t>
  </si>
  <si>
    <t>БАБКИНО дом 97</t>
  </si>
  <si>
    <t>БАБКИНО дом 84, аренда</t>
  </si>
  <si>
    <t xml:space="preserve">БАБКИНО  ДОМ 137, аренда                      </t>
  </si>
  <si>
    <t>ГОРОДСКОЙ ОКРУГ ДОМОДЕДОВО  с. Домодедово, ул. Заречье 12км от МКАД</t>
  </si>
  <si>
    <t>с. Домодедово, Заречье 1й БЛОК</t>
  </si>
  <si>
    <t>с. Домодедово, Заречье 2й БЛОК</t>
  </si>
  <si>
    <t>с. Домодедово, Заречье 3й БЛОК</t>
  </si>
  <si>
    <t xml:space="preserve">с. Домодедово, Заречье 4й БЛОК дом маленький </t>
  </si>
  <si>
    <t>раздел ЗУ</t>
  </si>
  <si>
    <t>Участок Ямищево 14Э по схеме.</t>
  </si>
  <si>
    <t>Поповка 15 дом</t>
  </si>
  <si>
    <t>Углешня, 1-й слева</t>
  </si>
  <si>
    <t>Вельяминово, д. 1</t>
  </si>
  <si>
    <t>ГОРОДСКОЙ ОКРУГ ДОМОДЕДОВО  д. Образцово</t>
  </si>
  <si>
    <t>д. Образцово 2, 1й</t>
  </si>
  <si>
    <t>д. Образцово 2, 2й</t>
  </si>
  <si>
    <t>д. Образцово 2, 3й</t>
  </si>
  <si>
    <t>КРОМИНО (Апрелевка)- 22</t>
  </si>
  <si>
    <t>11х12</t>
  </si>
  <si>
    <t>Сандарово-2, 1 дом по схеме, Пеноблок</t>
  </si>
  <si>
    <t>Сандарово-2, 2 дом по схеме, Пеноблок</t>
  </si>
  <si>
    <t xml:space="preserve">Сандарово-2, 3 дом по схеме, Пеноблок </t>
  </si>
  <si>
    <t xml:space="preserve">Сандарово-3, 1 дом по схеме, Брус </t>
  </si>
  <si>
    <t xml:space="preserve">Сандарово-3, 2 дом по схеме, Брус </t>
  </si>
  <si>
    <t xml:space="preserve">Сандарово-3, 3 дом по схеме, Брус </t>
  </si>
  <si>
    <t>Любучаны-2, дом 3</t>
  </si>
  <si>
    <t>Любучаны-3, дом 2 ( от заезда)</t>
  </si>
  <si>
    <t>Любучаны-3, дом 3 ( от заезда)</t>
  </si>
  <si>
    <t>Любучаны-3, дом 4 ( от заезда)</t>
  </si>
  <si>
    <t>Любучаны-3, дом 5 ( от заезда)</t>
  </si>
  <si>
    <t>Любучаны-3, дом 6 ( от заезда)</t>
  </si>
  <si>
    <t>Любучаны-3, дом 1 ( от заезда)</t>
  </si>
  <si>
    <t>ЕГРН ЗУ большой участок</t>
  </si>
  <si>
    <t>ЧЕХОВСКИЙ РАЙОН, д.Красные Холмы, 42 км от МКАД, Симферопольское шоссе</t>
  </si>
  <si>
    <t>Красные Холмы -2, 1 дом от заезда, Пеноблок</t>
  </si>
  <si>
    <t>Красные Холмы -2, 2 дом от заезда, Пеноблок</t>
  </si>
  <si>
    <t>Красные Холмы -2, 3 дом от заезда, Пеноблок</t>
  </si>
  <si>
    <t xml:space="preserve">Красные Холмы -2, 4 дом от заезда, Пеноблок </t>
  </si>
  <si>
    <t xml:space="preserve">Красные Холмы -2, 5 дом от заезда, Пеноблок </t>
  </si>
  <si>
    <t>Красные Холмы -2, 6 дом от заезда, Пеноблок</t>
  </si>
  <si>
    <t>НОВАЯ МОСКВА, поселение Щаповское,  д.ШАГАНИНО, 25 КМ ОТ МКАД, Калужское шоссе</t>
  </si>
  <si>
    <t xml:space="preserve">Шаганино, 1 дом от заезда </t>
  </si>
  <si>
    <t xml:space="preserve">Шаганино, 2 дом от заезда </t>
  </si>
  <si>
    <t xml:space="preserve">Шаганино, 3 дом от заезда </t>
  </si>
  <si>
    <t>ЕГРН ЗУ общ</t>
  </si>
  <si>
    <t xml:space="preserve">Вся инфраструктура в с. Красное и с. Красная Пахра. </t>
  </si>
  <si>
    <t>ЕГРН ЗУ общ, ЕГРН ЖД.</t>
  </si>
  <si>
    <t>авг.2018</t>
  </si>
  <si>
    <t>БАБКИНО дом 10 (пеноблок)</t>
  </si>
  <si>
    <t>БАБКИНО дом  60 (пеноблок)</t>
  </si>
  <si>
    <t>БАБКИНО  дом 141 (пеноблок)</t>
  </si>
  <si>
    <t>БАБКИНО дом 126(пеноблок)</t>
  </si>
  <si>
    <t>д.ЛИГАЧЕВО ДОМ дальний справа</t>
  </si>
  <si>
    <t>Солнечногорский район, д. Берсеневка, 30 км от МКАД, Ленинсградское шоссе</t>
  </si>
  <si>
    <t>остановка-500м, магазин -30м, усадьба "Берсеневка-400м</t>
  </si>
  <si>
    <t>Берсеневка, дом 1, арендаторы</t>
  </si>
  <si>
    <t>БАБКИНО дом 46, аренда</t>
  </si>
  <si>
    <t>Бабкино 121+зу 122</t>
  </si>
  <si>
    <t>28</t>
  </si>
  <si>
    <t>62</t>
  </si>
  <si>
    <t>Берсеневка дом 1</t>
  </si>
  <si>
    <t>Берсеневка дом 2</t>
  </si>
  <si>
    <t>Берсеневка дом 3</t>
  </si>
  <si>
    <t>Берсеневка дом 4</t>
  </si>
  <si>
    <t>3.0</t>
  </si>
  <si>
    <t>ЕГРН зу общ</t>
  </si>
  <si>
    <t>д. Котово, 55 км от МКАД, Киевское шоссе</t>
  </si>
  <si>
    <t>Котово д1</t>
  </si>
  <si>
    <t>Котово д2</t>
  </si>
  <si>
    <t>Котово д3</t>
  </si>
  <si>
    <t>Котово д4</t>
  </si>
  <si>
    <t>ОДИНЦОВСКИЙ РАЙОН, Д. Кобяково,  23 км от МКАД, Можайское шоссе</t>
  </si>
  <si>
    <t>Кобяково дом 1</t>
  </si>
  <si>
    <t>Кобяково дом 2</t>
  </si>
  <si>
    <t>ЕГРН з/у общ.</t>
  </si>
  <si>
    <t>6х7</t>
  </si>
  <si>
    <t>Яковлевское, 2 дом по схеме</t>
  </si>
  <si>
    <t>Аренда со снятием с продаж до 15.09.2018</t>
  </si>
  <si>
    <t>Ивонино ЭП дом 116 Брус</t>
  </si>
  <si>
    <t>Аренда со снятием до 01.11.2018</t>
  </si>
  <si>
    <t xml:space="preserve">ИВОНИНО 5й схемы </t>
  </si>
  <si>
    <t xml:space="preserve">КУЗЬМИНО-ФИЛЬЧАКОВО, 4 дом правый дальний, дальний, выполнены доп работы, установлен септик </t>
  </si>
  <si>
    <t>Только по прогармме АСВ</t>
  </si>
  <si>
    <t>Хлюпино, д. 28</t>
  </si>
  <si>
    <t>Хлюпино, д. 29</t>
  </si>
  <si>
    <t>Хлюпино, д. 30</t>
  </si>
  <si>
    <t>Хлюпино, д. 31</t>
  </si>
  <si>
    <t>Хлюпино, д. 32</t>
  </si>
  <si>
    <t>Хлюпино, д. 33</t>
  </si>
  <si>
    <t>Хлюпино, д. 34</t>
  </si>
  <si>
    <t>Хлюпино, д. 35</t>
  </si>
  <si>
    <t>Хлюпино, д. 36</t>
  </si>
  <si>
    <t>Аренда со снятием до 01.11.2019</t>
  </si>
  <si>
    <t>Аренда, снят с продаж до 01.11.2018 года</t>
  </si>
  <si>
    <t>Снят с продаж до 01.01.2019</t>
  </si>
  <si>
    <t>Аренда. Снят с продаж до 01.01.2019</t>
  </si>
  <si>
    <t>Аренда. Снят с продаж до 01.03.2019</t>
  </si>
  <si>
    <t>М.Вяземы-8, третий от дороги Э (СНТ Ветеран)</t>
  </si>
  <si>
    <t>Аренда. Снятие с продаж до 01.02.2019</t>
  </si>
  <si>
    <t>Аренда, снят с продаж до 02.03.2019</t>
  </si>
  <si>
    <t>Аренда. Снятие с продаж до 01.03.2019</t>
  </si>
  <si>
    <t>Аренда со снятием до 01.03.2019</t>
  </si>
  <si>
    <t>Аренда, снят с продаж до 01.03.2019</t>
  </si>
  <si>
    <t>Аренда. Снят с продаж до 01.11.2018</t>
  </si>
  <si>
    <t>Падиково, дом 2 по схеме</t>
  </si>
  <si>
    <t>Падиково, дом 4 по схеме</t>
  </si>
  <si>
    <t>БАБКИНО дом 25, аренда</t>
  </si>
  <si>
    <t>БАБКИНО дом 39,аренда</t>
  </si>
  <si>
    <t>ноя.18</t>
  </si>
  <si>
    <t>Ивонино ЭП дом 98 схемы (доп. работы)</t>
  </si>
  <si>
    <t>Септик, плитка на полу в санузле, машино-место выложено брусчаткой, выделена зона кухни(плитка)</t>
  </si>
  <si>
    <t>БАБКИНО участок 43, аренда</t>
  </si>
  <si>
    <t>БАБКИНО дом 44, аренда</t>
  </si>
  <si>
    <t>Отсыпана парковка, установлены москитные сетки (в стоимость входят)</t>
  </si>
  <si>
    <t>63</t>
  </si>
  <si>
    <t>64</t>
  </si>
  <si>
    <t>65</t>
  </si>
  <si>
    <t>22</t>
  </si>
  <si>
    <t>23</t>
  </si>
  <si>
    <t>24</t>
  </si>
  <si>
    <t>25</t>
  </si>
  <si>
    <t>26</t>
  </si>
  <si>
    <t>27</t>
  </si>
  <si>
    <t>46</t>
  </si>
  <si>
    <t>47</t>
  </si>
  <si>
    <t>БАБКИНО дом 14, аренда</t>
  </si>
  <si>
    <t>МОЖАЙСКОЕ, МИНСКОЕ ШОССЕ. Прайс-лист действителен с 01.10.2018 по 31.10.2018 г.</t>
  </si>
  <si>
    <t>КИЕВСКОЕ ШОССЕ, НОВАЯ МОСКВА Прайс-лист действителен  с 01.10.2018 по 31.10.2018 г.</t>
  </si>
  <si>
    <t>КАШИРСКОЕ, СИМФЕРОПОЛЬСКОЕ ШОССЕ. Прайс-лист действителен  с 01.10.2018 по 31.10.2018 г.</t>
  </si>
  <si>
    <t>НОВО-РИЖСКОЕ, ВОЛОКОЛАМСКОЕ ШОССЕ. Прайс-лист действителен  с 01.10.2018 по 31.10.2018 г.</t>
  </si>
  <si>
    <t>ЛЕНИНГРАДСКОЕ, ПЯТНИЦКОЕ ШОССЕ. Прайс-лист действителен  с 01.10.2018 по 31.10.2018 г.</t>
  </si>
  <si>
    <t>Трасса М-4 Дон  Прайс-лист действителен  с 01.10.2018 по 31.10.2018 г.</t>
  </si>
  <si>
    <t>НОВО-РЯЗАНСКОЕ, ЕГОРЬЕВСКОЕ ШОССЕ. Прайс-лист действителен  с 01.10.2018 по 31.10.2018 г.</t>
  </si>
  <si>
    <t>снят с продаж</t>
  </si>
  <si>
    <t>Подольский район , д. Новогородово</t>
  </si>
  <si>
    <t>ДКП</t>
  </si>
  <si>
    <t xml:space="preserve">Новогородово 3 1й дом по схеме </t>
  </si>
  <si>
    <t xml:space="preserve">Новогородово 3 2й дом по схеме </t>
  </si>
  <si>
    <t xml:space="preserve">Новогородово 3 3й дом по схеме </t>
  </si>
  <si>
    <t>Подольский район , д.Гривно</t>
  </si>
  <si>
    <t>Гривно 2 1й БЛОК</t>
  </si>
  <si>
    <t>Снят с продажи</t>
  </si>
  <si>
    <t xml:space="preserve">Снят с продажи </t>
  </si>
  <si>
    <t>город Чехов, ул. СОВЕТСКАЯ, 46 км от МКАД, СИМФЕРОПОЛЬСКОЕ ШОССЕ</t>
  </si>
  <si>
    <t xml:space="preserve">48 </t>
  </si>
  <si>
    <t xml:space="preserve">Чехов, Советская, 3 дом </t>
  </si>
  <si>
    <t>135</t>
  </si>
  <si>
    <t>4,5</t>
  </si>
  <si>
    <t xml:space="preserve">газ </t>
  </si>
  <si>
    <t xml:space="preserve">9 кв </t>
  </si>
  <si>
    <t xml:space="preserve">Остановка возле дома </t>
  </si>
  <si>
    <t>Шарапово, д. 30</t>
  </si>
  <si>
    <t>д. Анашкино, д. 1</t>
  </si>
  <si>
    <t>д. Анашкино, д. 2</t>
  </si>
  <si>
    <t>д. Анашкино, д. 3</t>
  </si>
  <si>
    <t>д. Анашкино, д. 4</t>
  </si>
  <si>
    <t>д. Анашкино, д. 5</t>
  </si>
  <si>
    <t>д. Анашкино, д. 6</t>
  </si>
  <si>
    <t>д. Анашкино, д. 7</t>
  </si>
  <si>
    <t>д. Анашкино, д. 8</t>
  </si>
  <si>
    <t>д. Анашкино, д. 9</t>
  </si>
  <si>
    <t>д. Анашкино, д. 10</t>
  </si>
  <si>
    <t>д. Анашкино, д. 11</t>
  </si>
  <si>
    <t>д. Анашкино, д. 12</t>
  </si>
  <si>
    <t>д. Дубки, д. 8</t>
  </si>
  <si>
    <t>д. Дубки, д. 9</t>
  </si>
  <si>
    <t>д. Дубки, д. 10</t>
  </si>
  <si>
    <t>д. Дубки, д. 11</t>
  </si>
  <si>
    <t>д. Дубки, д. 12</t>
  </si>
  <si>
    <t>д. Дубки, д. 13</t>
  </si>
  <si>
    <t>ОДИНЦОВСКИЙ РАЙОН, д. Дубки-2, 50 км от МКАД, Можайское шоссе</t>
  </si>
  <si>
    <t>д. Дубки-2, д. 1</t>
  </si>
  <si>
    <t>д. Дубки-2, д. 2</t>
  </si>
  <si>
    <t>д. Дубки-2, д. 3</t>
  </si>
  <si>
    <t>д. Дубки-2, д. 4</t>
  </si>
  <si>
    <t>д. Дубки-2, д. 6</t>
  </si>
  <si>
    <t>д. Дубки-2, д. 7</t>
  </si>
  <si>
    <t>РАМЕНСКИЙ РАЙОН, с. Михайловская Слобода, 20 км от МКАД, Ново-Рязанское шоссе.</t>
  </si>
  <si>
    <t>с. Михайловская Слобода, д. 1</t>
  </si>
  <si>
    <t>с. Михайловская Слобода, д. 2</t>
  </si>
  <si>
    <t>с. Михайловская Слобода, д. 3</t>
  </si>
  <si>
    <t>Вся инфраструктура Раменского, транспортная доступность, детский сад, школа</t>
  </si>
  <si>
    <t>Красные Холмы, д. 2</t>
  </si>
  <si>
    <t>ИВОНИНО 51й схемы</t>
  </si>
</sst>
</file>

<file path=xl/styles.xml><?xml version="1.0" encoding="utf-8"?>
<styleSheet xmlns="http://schemas.openxmlformats.org/spreadsheetml/2006/main">
  <numFmts count="6">
    <numFmt numFmtId="164" formatCode="#,##0_р_."/>
    <numFmt numFmtId="165" formatCode="0.0"/>
    <numFmt numFmtId="166" formatCode="#,##0.0_р_."/>
    <numFmt numFmtId="167" formatCode="dd/mm/yy;@"/>
    <numFmt numFmtId="168" formatCode="#,##0.00_р_."/>
    <numFmt numFmtId="169" formatCode="#,##0.0"/>
  </numFmts>
  <fonts count="76"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8"/>
      <color indexed="8"/>
      <name val="Arial Black"/>
      <family val="2"/>
      <charset val="204"/>
    </font>
    <font>
      <b/>
      <sz val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8"/>
      <color indexed="8"/>
      <name val="Arial Black"/>
      <family val="2"/>
      <charset val="204"/>
    </font>
    <font>
      <b/>
      <sz val="10.5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.5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b/>
      <sz val="13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Cambria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.5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mbria"/>
      <family val="1"/>
      <charset val="204"/>
    </font>
    <font>
      <sz val="11"/>
      <color indexed="8"/>
      <name val="Cambria"/>
      <family val="1"/>
      <charset val="204"/>
      <scheme val="major"/>
    </font>
    <font>
      <sz val="9"/>
      <color rgb="FF00FF00"/>
      <name val="Times New Roman"/>
      <family val="1"/>
      <charset val="204"/>
    </font>
    <font>
      <b/>
      <i/>
      <sz val="10.5"/>
      <color indexed="8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3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36" fillId="3" borderId="0" applyNumberFormat="0" applyBorder="0" applyAlignment="0" applyProtection="0"/>
    <xf numFmtId="0" fontId="40" fillId="7" borderId="1" applyNumberFormat="0" applyAlignment="0" applyProtection="0"/>
    <xf numFmtId="0" fontId="42" fillId="20" borderId="2" applyNumberFormat="0" applyAlignment="0" applyProtection="0"/>
    <xf numFmtId="0" fontId="4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8" fillId="7" borderId="1" applyNumberFormat="0" applyAlignment="0" applyProtection="0"/>
    <xf numFmtId="0" fontId="41" fillId="0" borderId="6" applyNumberFormat="0" applyFill="0" applyAlignment="0" applyProtection="0"/>
    <xf numFmtId="0" fontId="37" fillId="21" borderId="0" applyNumberFormat="0" applyBorder="0" applyAlignment="0" applyProtection="0"/>
    <xf numFmtId="0" fontId="30" fillId="22" borderId="7" applyNumberFormat="0" applyFont="0" applyAlignment="0" applyProtection="0"/>
    <xf numFmtId="0" fontId="39" fillId="7" borderId="8" applyNumberFormat="0" applyAlignment="0" applyProtection="0"/>
    <xf numFmtId="0" fontId="31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1" fillId="0" borderId="9" applyNumberFormat="0" applyFill="0" applyAlignment="0" applyProtection="0"/>
  </cellStyleXfs>
  <cellXfs count="1333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2" fillId="0" borderId="10" xfId="0" applyFont="1" applyBorder="1"/>
    <xf numFmtId="0" fontId="5" fillId="23" borderId="10" xfId="0" applyFont="1" applyFill="1" applyBorder="1" applyAlignment="1">
      <alignment vertical="center"/>
    </xf>
    <xf numFmtId="0" fontId="5" fillId="23" borderId="10" xfId="0" applyFont="1" applyFill="1" applyBorder="1" applyAlignment="1">
      <alignment vertical="center" wrapText="1"/>
    </xf>
    <xf numFmtId="0" fontId="2" fillId="23" borderId="10" xfId="0" applyFont="1" applyFill="1" applyBorder="1" applyAlignment="1">
      <alignment vertical="center" wrapText="1"/>
    </xf>
    <xf numFmtId="165" fontId="5" fillId="23" borderId="10" xfId="0" applyNumberFormat="1" applyFont="1" applyFill="1" applyBorder="1" applyAlignment="1">
      <alignment vertical="center"/>
    </xf>
    <xf numFmtId="165" fontId="2" fillId="0" borderId="0" xfId="0" applyNumberFormat="1" applyFont="1"/>
    <xf numFmtId="0" fontId="6" fillId="0" borderId="10" xfId="0" applyFont="1" applyBorder="1" applyAlignment="1">
      <alignment vertical="center" wrapText="1"/>
    </xf>
    <xf numFmtId="0" fontId="5" fillId="0" borderId="10" xfId="0" applyFont="1" applyBorder="1"/>
    <xf numFmtId="17" fontId="5" fillId="0" borderId="10" xfId="0" applyNumberFormat="1" applyFont="1" applyFill="1" applyBorder="1"/>
    <xf numFmtId="0" fontId="6" fillId="0" borderId="10" xfId="0" applyFont="1" applyFill="1" applyBorder="1" applyAlignment="1">
      <alignment horizontal="center"/>
    </xf>
    <xf numFmtId="0" fontId="2" fillId="0" borderId="0" xfId="0" applyFont="1" applyAlignment="1">
      <alignment vertical="center" textRotation="90" wrapText="1"/>
    </xf>
    <xf numFmtId="0" fontId="0" fillId="0" borderId="0" xfId="0" applyFont="1"/>
    <xf numFmtId="0" fontId="0" fillId="0" borderId="0" xfId="0" applyAlignment="1"/>
    <xf numFmtId="0" fontId="0" fillId="0" borderId="0" xfId="0" applyFill="1" applyBorder="1"/>
    <xf numFmtId="0" fontId="0" fillId="0" borderId="0" xfId="0" applyFill="1" applyBorder="1" applyAlignment="1"/>
    <xf numFmtId="0" fontId="11" fillId="0" borderId="0" xfId="0" applyFont="1"/>
    <xf numFmtId="0" fontId="0" fillId="0" borderId="0" xfId="0" applyFill="1" applyBorder="1" applyAlignment="1">
      <alignment horizontal="right"/>
    </xf>
    <xf numFmtId="0" fontId="11" fillId="0" borderId="0" xfId="0" applyFont="1" applyFill="1" applyBorder="1"/>
    <xf numFmtId="0" fontId="0" fillId="0" borderId="0" xfId="0" applyAlignment="1">
      <alignment horizontal="right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3" fillId="24" borderId="11" xfId="0" applyFont="1" applyFill="1" applyBorder="1" applyAlignment="1">
      <alignment vertical="center"/>
    </xf>
    <xf numFmtId="0" fontId="13" fillId="24" borderId="10" xfId="0" applyFont="1" applyFill="1" applyBorder="1" applyAlignment="1">
      <alignment horizontal="center" vertical="center"/>
    </xf>
    <xf numFmtId="0" fontId="13" fillId="23" borderId="10" xfId="0" applyFont="1" applyFill="1" applyBorder="1" applyAlignment="1">
      <alignment horizontal="center" vertical="center"/>
    </xf>
    <xf numFmtId="0" fontId="13" fillId="25" borderId="10" xfId="0" applyFont="1" applyFill="1" applyBorder="1" applyAlignment="1">
      <alignment horizontal="center" vertical="center"/>
    </xf>
    <xf numFmtId="0" fontId="13" fillId="26" borderId="10" xfId="0" applyFont="1" applyFill="1" applyBorder="1" applyAlignment="1">
      <alignment horizontal="center" vertical="center"/>
    </xf>
    <xf numFmtId="0" fontId="13" fillId="27" borderId="10" xfId="0" applyFont="1" applyFill="1" applyBorder="1" applyAlignment="1">
      <alignment horizontal="center" vertical="center"/>
    </xf>
    <xf numFmtId="0" fontId="13" fillId="28" borderId="10" xfId="0" applyFont="1" applyFill="1" applyBorder="1" applyAlignment="1">
      <alignment horizontal="center" vertical="center"/>
    </xf>
    <xf numFmtId="0" fontId="13" fillId="29" borderId="10" xfId="0" applyFont="1" applyFill="1" applyBorder="1" applyAlignment="1">
      <alignment horizontal="center" vertical="center"/>
    </xf>
    <xf numFmtId="0" fontId="16" fillId="24" borderId="11" xfId="0" applyFont="1" applyFill="1" applyBorder="1" applyAlignment="1">
      <alignment horizontal="left" vertical="center"/>
    </xf>
    <xf numFmtId="0" fontId="16" fillId="24" borderId="10" xfId="0" applyFont="1" applyFill="1" applyBorder="1" applyAlignment="1">
      <alignment horizontal="center" vertical="center"/>
    </xf>
    <xf numFmtId="0" fontId="14" fillId="24" borderId="10" xfId="0" applyFont="1" applyFill="1" applyBorder="1" applyAlignment="1">
      <alignment horizontal="left" vertical="center"/>
    </xf>
    <xf numFmtId="0" fontId="16" fillId="23" borderId="10" xfId="0" applyFont="1" applyFill="1" applyBorder="1" applyAlignment="1">
      <alignment horizontal="center" vertical="center"/>
    </xf>
    <xf numFmtId="0" fontId="16" fillId="25" borderId="10" xfId="0" applyFont="1" applyFill="1" applyBorder="1" applyAlignment="1">
      <alignment horizontal="center" vertical="center"/>
    </xf>
    <xf numFmtId="0" fontId="14" fillId="26" borderId="10" xfId="0" applyFont="1" applyFill="1" applyBorder="1" applyAlignment="1">
      <alignment horizontal="left" vertical="center"/>
    </xf>
    <xf numFmtId="0" fontId="14" fillId="27" borderId="10" xfId="0" applyFont="1" applyFill="1" applyBorder="1" applyAlignment="1">
      <alignment horizontal="left" vertical="center"/>
    </xf>
    <xf numFmtId="0" fontId="14" fillId="28" borderId="10" xfId="0" applyFont="1" applyFill="1" applyBorder="1" applyAlignment="1">
      <alignment horizontal="left" vertical="center"/>
    </xf>
    <xf numFmtId="0" fontId="14" fillId="29" borderId="10" xfId="0" applyFont="1" applyFill="1" applyBorder="1" applyAlignment="1">
      <alignment horizontal="left" vertical="center"/>
    </xf>
    <xf numFmtId="0" fontId="12" fillId="0" borderId="0" xfId="0" applyFont="1" applyAlignment="1"/>
    <xf numFmtId="0" fontId="14" fillId="23" borderId="10" xfId="0" applyFont="1" applyFill="1" applyBorder="1" applyAlignment="1">
      <alignment horizontal="left" vertical="center"/>
    </xf>
    <xf numFmtId="0" fontId="14" fillId="25" borderId="10" xfId="0" applyFont="1" applyFill="1" applyBorder="1" applyAlignment="1">
      <alignment horizontal="left" vertical="center"/>
    </xf>
    <xf numFmtId="0" fontId="16" fillId="29" borderId="10" xfId="0" applyFont="1" applyFill="1" applyBorder="1" applyAlignment="1">
      <alignment horizontal="left" vertical="center"/>
    </xf>
    <xf numFmtId="0" fontId="17" fillId="28" borderId="10" xfId="0" applyFont="1" applyFill="1" applyBorder="1" applyAlignment="1">
      <alignment horizontal="center" vertical="center"/>
    </xf>
    <xf numFmtId="0" fontId="18" fillId="29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left" vertical="center"/>
    </xf>
    <xf numFmtId="0" fontId="21" fillId="29" borderId="10" xfId="0" applyFont="1" applyFill="1" applyBorder="1" applyAlignment="1">
      <alignment horizontal="left" vertical="center"/>
    </xf>
    <xf numFmtId="165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7" fontId="6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8" fillId="30" borderId="10" xfId="0" applyFont="1" applyFill="1" applyBorder="1"/>
    <xf numFmtId="0" fontId="2" fillId="0" borderId="0" xfId="0" applyFont="1" applyFill="1"/>
    <xf numFmtId="0" fontId="6" fillId="30" borderId="10" xfId="0" applyFont="1" applyFill="1" applyBorder="1" applyAlignment="1">
      <alignment horizontal="center"/>
    </xf>
    <xf numFmtId="17" fontId="5" fillId="30" borderId="10" xfId="0" applyNumberFormat="1" applyFont="1" applyFill="1" applyBorder="1"/>
    <xf numFmtId="0" fontId="6" fillId="0" borderId="10" xfId="0" applyFont="1" applyBorder="1" applyAlignment="1">
      <alignment horizontal="center" vertical="center" wrapText="1"/>
    </xf>
    <xf numFmtId="0" fontId="6" fillId="30" borderId="10" xfId="0" applyFont="1" applyFill="1" applyBorder="1" applyAlignment="1">
      <alignment horizontal="center" vertical="center"/>
    </xf>
    <xf numFmtId="17" fontId="6" fillId="30" borderId="10" xfId="0" applyNumberFormat="1" applyFont="1" applyFill="1" applyBorder="1" applyAlignment="1">
      <alignment horizontal="center" vertical="center"/>
    </xf>
    <xf numFmtId="0" fontId="5" fillId="30" borderId="10" xfId="0" applyFont="1" applyFill="1" applyBorder="1" applyAlignment="1">
      <alignment horizontal="center" vertical="center"/>
    </xf>
    <xf numFmtId="0" fontId="6" fillId="30" borderId="10" xfId="0" applyFont="1" applyFill="1" applyBorder="1"/>
    <xf numFmtId="17" fontId="6" fillId="30" borderId="10" xfId="0" applyNumberFormat="1" applyFont="1" applyFill="1" applyBorder="1" applyAlignment="1">
      <alignment horizontal="center"/>
    </xf>
    <xf numFmtId="0" fontId="5" fillId="30" borderId="10" xfId="0" applyFont="1" applyFill="1" applyBorder="1"/>
    <xf numFmtId="0" fontId="4" fillId="30" borderId="10" xfId="0" applyFont="1" applyFill="1" applyBorder="1" applyAlignment="1">
      <alignment horizontal="center" vertical="center" wrapText="1"/>
    </xf>
    <xf numFmtId="0" fontId="5" fillId="30" borderId="10" xfId="0" applyFont="1" applyFill="1" applyBorder="1" applyAlignment="1">
      <alignment vertical="center"/>
    </xf>
    <xf numFmtId="0" fontId="5" fillId="3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/>
    </xf>
    <xf numFmtId="0" fontId="8" fillId="30" borderId="10" xfId="0" applyFont="1" applyFill="1" applyBorder="1" applyAlignment="1">
      <alignment wrapText="1"/>
    </xf>
    <xf numFmtId="0" fontId="5" fillId="30" borderId="10" xfId="0" applyFont="1" applyFill="1" applyBorder="1" applyAlignment="1">
      <alignment horizontal="center"/>
    </xf>
    <xf numFmtId="17" fontId="8" fillId="0" borderId="10" xfId="0" applyNumberFormat="1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30" borderId="10" xfId="0" applyFont="1" applyFill="1" applyBorder="1" applyAlignment="1">
      <alignment vertical="center" wrapText="1"/>
    </xf>
    <xf numFmtId="0" fontId="2" fillId="0" borderId="10" xfId="0" applyFont="1" applyFill="1" applyBorder="1"/>
    <xf numFmtId="0" fontId="6" fillId="30" borderId="10" xfId="0" applyFont="1" applyFill="1" applyBorder="1" applyAlignment="1">
      <alignment horizontal="center" vertical="center" wrapText="1"/>
    </xf>
    <xf numFmtId="0" fontId="6" fillId="30" borderId="12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165" fontId="5" fillId="30" borderId="10" xfId="0" applyNumberFormat="1" applyFont="1" applyFill="1" applyBorder="1" applyAlignment="1">
      <alignment horizontal="center" vertical="center"/>
    </xf>
    <xf numFmtId="17" fontId="5" fillId="0" borderId="10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13" xfId="0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0" fillId="30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0" borderId="10" xfId="0" applyFont="1" applyFill="1" applyBorder="1"/>
    <xf numFmtId="0" fontId="0" fillId="0" borderId="10" xfId="0" applyBorder="1"/>
    <xf numFmtId="0" fontId="6" fillId="30" borderId="10" xfId="0" applyFont="1" applyFill="1" applyBorder="1" applyAlignment="1">
      <alignment vertical="center"/>
    </xf>
    <xf numFmtId="0" fontId="3" fillId="32" borderId="14" xfId="0" applyFont="1" applyFill="1" applyBorder="1" applyAlignment="1">
      <alignment horizontal="centerContinuous" vertical="center"/>
    </xf>
    <xf numFmtId="0" fontId="3" fillId="32" borderId="10" xfId="0" applyFont="1" applyFill="1" applyBorder="1" applyAlignment="1">
      <alignment horizontal="centerContinuous" vertical="center"/>
    </xf>
    <xf numFmtId="0" fontId="3" fillId="32" borderId="11" xfId="0" applyFont="1" applyFill="1" applyBorder="1" applyAlignment="1">
      <alignment horizontal="centerContinuous" vertical="center"/>
    </xf>
    <xf numFmtId="0" fontId="3" fillId="32" borderId="15" xfId="0" applyFont="1" applyFill="1" applyBorder="1" applyAlignment="1">
      <alignment horizontal="centerContinuous" vertical="center"/>
    </xf>
    <xf numFmtId="0" fontId="4" fillId="23" borderId="10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0" fontId="4" fillId="23" borderId="10" xfId="0" applyFont="1" applyFill="1" applyBorder="1" applyAlignment="1">
      <alignment horizontal="center" vertical="center" textRotation="90" wrapText="1"/>
    </xf>
    <xf numFmtId="0" fontId="9" fillId="32" borderId="11" xfId="0" applyFont="1" applyFill="1" applyBorder="1" applyAlignment="1">
      <alignment horizontal="centerContinuous"/>
    </xf>
    <xf numFmtId="0" fontId="9" fillId="32" borderId="15" xfId="0" applyFont="1" applyFill="1" applyBorder="1" applyAlignment="1">
      <alignment horizontal="centerContinuous"/>
    </xf>
    <xf numFmtId="0" fontId="9" fillId="32" borderId="14" xfId="0" applyFont="1" applyFill="1" applyBorder="1" applyAlignment="1">
      <alignment horizontal="centerContinuous"/>
    </xf>
    <xf numFmtId="0" fontId="1" fillId="32" borderId="10" xfId="0" applyFont="1" applyFill="1" applyBorder="1" applyAlignment="1">
      <alignment horizontal="centerContinuous"/>
    </xf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31" borderId="16" xfId="0" applyFill="1" applyBorder="1" applyAlignment="1">
      <alignment horizontal="centerContinuous" vertical="center" wrapText="1"/>
    </xf>
    <xf numFmtId="0" fontId="27" fillId="27" borderId="16" xfId="0" applyFont="1" applyFill="1" applyBorder="1" applyAlignment="1">
      <alignment horizontal="centerContinuous"/>
    </xf>
    <xf numFmtId="0" fontId="0" fillId="32" borderId="0" xfId="0" applyFill="1" applyBorder="1" applyAlignment="1">
      <alignment horizontal="center" vertical="center" textRotation="90" wrapText="1"/>
    </xf>
    <xf numFmtId="0" fontId="0" fillId="32" borderId="11" xfId="0" applyFill="1" applyBorder="1" applyAlignment="1">
      <alignment horizontal="centerContinuous"/>
    </xf>
    <xf numFmtId="0" fontId="0" fillId="32" borderId="15" xfId="0" applyFill="1" applyBorder="1" applyAlignment="1">
      <alignment horizontal="centerContinuous"/>
    </xf>
    <xf numFmtId="0" fontId="0" fillId="32" borderId="14" xfId="0" applyFill="1" applyBorder="1" applyAlignment="1">
      <alignment horizontal="centerContinuous"/>
    </xf>
    <xf numFmtId="0" fontId="0" fillId="32" borderId="17" xfId="0" applyFill="1" applyBorder="1" applyAlignment="1">
      <alignment horizontal="centerContinuous"/>
    </xf>
    <xf numFmtId="0" fontId="0" fillId="32" borderId="16" xfId="0" applyFill="1" applyBorder="1" applyAlignment="1">
      <alignment horizontal="centerContinuous"/>
    </xf>
    <xf numFmtId="0" fontId="0" fillId="32" borderId="18" xfId="0" applyFill="1" applyBorder="1" applyAlignment="1">
      <alignment horizontal="centerContinuous"/>
    </xf>
    <xf numFmtId="0" fontId="0" fillId="27" borderId="0" xfId="0" applyFill="1" applyBorder="1" applyAlignment="1">
      <alignment horizontal="centerContinuous" vertical="center" wrapText="1"/>
    </xf>
    <xf numFmtId="0" fontId="22" fillId="29" borderId="11" xfId="0" applyFont="1" applyFill="1" applyBorder="1" applyAlignment="1">
      <alignment horizontal="centerContinuous" vertical="center"/>
    </xf>
    <xf numFmtId="0" fontId="22" fillId="29" borderId="14" xfId="0" applyFont="1" applyFill="1" applyBorder="1" applyAlignment="1">
      <alignment horizontal="centerContinuous" vertical="center"/>
    </xf>
    <xf numFmtId="0" fontId="19" fillId="28" borderId="11" xfId="0" applyFont="1" applyFill="1" applyBorder="1" applyAlignment="1">
      <alignment horizontal="centerContinuous" vertical="center"/>
    </xf>
    <xf numFmtId="0" fontId="19" fillId="28" borderId="14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19" fillId="0" borderId="0" xfId="0" applyFont="1" applyFill="1" applyBorder="1" applyAlignment="1">
      <alignment horizontal="centerContinuous" vertical="center"/>
    </xf>
    <xf numFmtId="0" fontId="19" fillId="27" borderId="11" xfId="0" applyFont="1" applyFill="1" applyBorder="1" applyAlignment="1">
      <alignment horizontal="centerContinuous" vertical="center"/>
    </xf>
    <xf numFmtId="0" fontId="19" fillId="27" borderId="14" xfId="0" applyFont="1" applyFill="1" applyBorder="1" applyAlignment="1">
      <alignment horizontal="centerContinuous" vertical="center"/>
    </xf>
    <xf numFmtId="0" fontId="19" fillId="26" borderId="11" xfId="0" applyFont="1" applyFill="1" applyBorder="1" applyAlignment="1">
      <alignment horizontal="centerContinuous" vertical="center"/>
    </xf>
    <xf numFmtId="0" fontId="19" fillId="26" borderId="14" xfId="0" applyFont="1" applyFill="1" applyBorder="1" applyAlignment="1">
      <alignment horizontal="centerContinuous" vertical="center"/>
    </xf>
    <xf numFmtId="0" fontId="19" fillId="25" borderId="11" xfId="0" applyFont="1" applyFill="1" applyBorder="1" applyAlignment="1">
      <alignment horizontal="centerContinuous" vertical="center"/>
    </xf>
    <xf numFmtId="0" fontId="19" fillId="25" borderId="14" xfId="0" applyFont="1" applyFill="1" applyBorder="1" applyAlignment="1">
      <alignment horizontal="centerContinuous" vertical="center"/>
    </xf>
    <xf numFmtId="0" fontId="19" fillId="23" borderId="11" xfId="0" applyFont="1" applyFill="1" applyBorder="1" applyAlignment="1">
      <alignment horizontal="centerContinuous" vertical="center"/>
    </xf>
    <xf numFmtId="0" fontId="19" fillId="23" borderId="14" xfId="0" applyFont="1" applyFill="1" applyBorder="1" applyAlignment="1">
      <alignment horizontal="centerContinuous" vertical="center"/>
    </xf>
    <xf numFmtId="0" fontId="19" fillId="24" borderId="11" xfId="0" applyFont="1" applyFill="1" applyBorder="1" applyAlignment="1">
      <alignment horizontal="centerContinuous" vertical="center"/>
    </xf>
    <xf numFmtId="0" fontId="19" fillId="24" borderId="14" xfId="0" applyFont="1" applyFill="1" applyBorder="1" applyAlignment="1">
      <alignment horizontal="centerContinuous" vertical="center"/>
    </xf>
    <xf numFmtId="0" fontId="26" fillId="0" borderId="0" xfId="0" applyFont="1" applyAlignment="1">
      <alignment horizontal="centerContinuous"/>
    </xf>
    <xf numFmtId="0" fontId="0" fillId="27" borderId="19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/>
    </xf>
    <xf numFmtId="0" fontId="0" fillId="27" borderId="20" xfId="0" applyFill="1" applyBorder="1" applyAlignment="1">
      <alignment horizontal="centerContinuous" vertical="center" wrapText="1"/>
    </xf>
    <xf numFmtId="0" fontId="0" fillId="27" borderId="21" xfId="0" applyFill="1" applyBorder="1" applyAlignment="1">
      <alignment horizontal="centerContinuous" vertical="center" wrapText="1"/>
    </xf>
    <xf numFmtId="0" fontId="0" fillId="27" borderId="22" xfId="0" applyFill="1" applyBorder="1" applyAlignment="1">
      <alignment vertical="center"/>
    </xf>
    <xf numFmtId="0" fontId="0" fillId="27" borderId="13" xfId="0" applyFill="1" applyBorder="1" applyAlignment="1">
      <alignment horizontal="left" vertical="center" wrapText="1"/>
    </xf>
    <xf numFmtId="0" fontId="0" fillId="27" borderId="23" xfId="0" applyFill="1" applyBorder="1" applyAlignment="1">
      <alignment horizontal="centerContinuous" vertical="center" wrapText="1"/>
    </xf>
    <xf numFmtId="0" fontId="0" fillId="27" borderId="24" xfId="0" applyFill="1" applyBorder="1" applyAlignment="1">
      <alignment horizontal="centerContinuous" vertical="center" wrapText="1"/>
    </xf>
    <xf numFmtId="0" fontId="0" fillId="27" borderId="0" xfId="0" applyFill="1" applyBorder="1" applyAlignment="1">
      <alignment vertical="center"/>
    </xf>
    <xf numFmtId="0" fontId="0" fillId="27" borderId="21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7" borderId="16" xfId="0" applyFill="1" applyBorder="1" applyAlignment="1">
      <alignment horizontal="center" vertical="center" wrapText="1"/>
    </xf>
    <xf numFmtId="0" fontId="0" fillId="25" borderId="0" xfId="0" applyFill="1"/>
    <xf numFmtId="17" fontId="5" fillId="30" borderId="10" xfId="0" applyNumberFormat="1" applyFont="1" applyFill="1" applyBorder="1" applyAlignment="1">
      <alignment horizontal="center"/>
    </xf>
    <xf numFmtId="0" fontId="5" fillId="30" borderId="10" xfId="0" applyFont="1" applyFill="1" applyBorder="1" applyAlignment="1">
      <alignment wrapText="1"/>
    </xf>
    <xf numFmtId="165" fontId="5" fillId="30" borderId="10" xfId="0" applyNumberFormat="1" applyFont="1" applyFill="1" applyBorder="1"/>
    <xf numFmtId="0" fontId="5" fillId="0" borderId="10" xfId="0" applyFont="1" applyFill="1" applyBorder="1" applyAlignment="1">
      <alignment horizontal="center" vertical="center"/>
    </xf>
    <xf numFmtId="165" fontId="2" fillId="30" borderId="10" xfId="0" applyNumberFormat="1" applyFont="1" applyFill="1" applyBorder="1"/>
    <xf numFmtId="2" fontId="2" fillId="30" borderId="10" xfId="0" applyNumberFormat="1" applyFont="1" applyFill="1" applyBorder="1"/>
    <xf numFmtId="17" fontId="2" fillId="30" borderId="10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17" fontId="6" fillId="0" borderId="1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textRotation="90" wrapText="1"/>
    </xf>
    <xf numFmtId="0" fontId="5" fillId="30" borderId="10" xfId="0" applyFont="1" applyFill="1" applyBorder="1" applyAlignment="1">
      <alignment horizontal="left" vertical="center" wrapText="1"/>
    </xf>
    <xf numFmtId="0" fontId="29" fillId="30" borderId="10" xfId="0" applyFont="1" applyFill="1" applyBorder="1" applyAlignment="1">
      <alignment horizontal="center" vertical="center"/>
    </xf>
    <xf numFmtId="17" fontId="5" fillId="30" borderId="10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/>
    <xf numFmtId="2" fontId="5" fillId="3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90" wrapText="1"/>
    </xf>
    <xf numFmtId="0" fontId="0" fillId="27" borderId="25" xfId="0" applyFill="1" applyBorder="1" applyAlignment="1">
      <alignment horizontal="centerContinuous" vertical="center" wrapText="1"/>
    </xf>
    <xf numFmtId="0" fontId="0" fillId="27" borderId="16" xfId="0" applyFill="1" applyBorder="1" applyAlignment="1">
      <alignment horizontal="centerContinuous" vertical="center" wrapText="1"/>
    </xf>
    <xf numFmtId="0" fontId="0" fillId="27" borderId="25" xfId="0" applyFill="1" applyBorder="1" applyAlignment="1">
      <alignment horizontal="center" vertical="center" wrapText="1"/>
    </xf>
    <xf numFmtId="0" fontId="4" fillId="30" borderId="12" xfId="0" applyFont="1" applyFill="1" applyBorder="1" applyAlignment="1">
      <alignment horizontal="center" vertical="center" wrapText="1"/>
    </xf>
    <xf numFmtId="0" fontId="26" fillId="0" borderId="0" xfId="0" applyFont="1"/>
    <xf numFmtId="3" fontId="9" fillId="0" borderId="10" xfId="0" applyNumberFormat="1" applyFont="1" applyFill="1" applyBorder="1" applyAlignment="1">
      <alignment horizontal="center" vertical="center"/>
    </xf>
    <xf numFmtId="3" fontId="9" fillId="23" borderId="10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textRotation="90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23" borderId="10" xfId="0" applyNumberFormat="1" applyFont="1" applyFill="1" applyBorder="1" applyAlignment="1">
      <alignment horizontal="center" vertical="center" wrapText="1"/>
    </xf>
    <xf numFmtId="3" fontId="4" fillId="23" borderId="10" xfId="0" applyNumberFormat="1" applyFont="1" applyFill="1" applyBorder="1" applyAlignment="1">
      <alignment horizontal="center" vertical="center" wrapText="1"/>
    </xf>
    <xf numFmtId="164" fontId="4" fillId="23" borderId="10" xfId="0" applyNumberFormat="1" applyFont="1" applyFill="1" applyBorder="1" applyAlignment="1"/>
    <xf numFmtId="164" fontId="4" fillId="0" borderId="10" xfId="0" applyNumberFormat="1" applyFont="1" applyFill="1" applyBorder="1" applyAlignment="1"/>
    <xf numFmtId="2" fontId="5" fillId="30" borderId="10" xfId="0" applyNumberFormat="1" applyFont="1" applyFill="1" applyBorder="1"/>
    <xf numFmtId="164" fontId="9" fillId="0" borderId="10" xfId="0" applyNumberFormat="1" applyFont="1" applyFill="1" applyBorder="1" applyAlignment="1">
      <alignment horizontal="center" vertical="center"/>
    </xf>
    <xf numFmtId="0" fontId="5" fillId="30" borderId="12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23" borderId="10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167" fontId="5" fillId="30" borderId="1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textRotation="90" wrapText="1"/>
    </xf>
    <xf numFmtId="0" fontId="50" fillId="0" borderId="0" xfId="0" applyFont="1"/>
    <xf numFmtId="49" fontId="6" fillId="30" borderId="10" xfId="0" applyNumberFormat="1" applyFont="1" applyFill="1" applyBorder="1" applyAlignment="1">
      <alignment horizontal="center" vertical="center"/>
    </xf>
    <xf numFmtId="164" fontId="9" fillId="0" borderId="10" xfId="0" applyNumberFormat="1" applyFont="1" applyFill="1" applyBorder="1" applyAlignment="1">
      <alignment vertical="center"/>
    </xf>
    <xf numFmtId="164" fontId="9" fillId="23" borderId="10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Continuous" vertical="center" wrapText="1"/>
    </xf>
    <xf numFmtId="3" fontId="4" fillId="23" borderId="10" xfId="0" applyNumberFormat="1" applyFont="1" applyFill="1" applyBorder="1" applyAlignment="1">
      <alignment vertical="center" wrapText="1"/>
    </xf>
    <xf numFmtId="0" fontId="2" fillId="3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164" fontId="4" fillId="30" borderId="10" xfId="0" applyNumberFormat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vertical="center"/>
    </xf>
    <xf numFmtId="0" fontId="3" fillId="32" borderId="10" xfId="0" applyFont="1" applyFill="1" applyBorder="1" applyAlignment="1">
      <alignment horizontal="center" vertical="center"/>
    </xf>
    <xf numFmtId="17" fontId="5" fillId="30" borderId="10" xfId="0" applyNumberFormat="1" applyFont="1" applyFill="1" applyBorder="1" applyAlignment="1">
      <alignment wrapText="1"/>
    </xf>
    <xf numFmtId="0" fontId="5" fillId="0" borderId="10" xfId="0" applyFont="1" applyBorder="1" applyAlignment="1">
      <alignment vertical="center"/>
    </xf>
    <xf numFmtId="49" fontId="5" fillId="30" borderId="10" xfId="0" applyNumberFormat="1" applyFont="1" applyFill="1" applyBorder="1" applyAlignment="1">
      <alignment horizontal="center" vertical="center" wrapText="1"/>
    </xf>
    <xf numFmtId="3" fontId="1" fillId="23" borderId="10" xfId="0" applyNumberFormat="1" applyFont="1" applyFill="1" applyBorder="1" applyAlignment="1">
      <alignment horizontal="center" vertical="center"/>
    </xf>
    <xf numFmtId="164" fontId="4" fillId="23" borderId="10" xfId="0" applyNumberFormat="1" applyFont="1" applyFill="1" applyBorder="1" applyAlignment="1">
      <alignment horizontal="center" vertical="center"/>
    </xf>
    <xf numFmtId="0" fontId="6" fillId="30" borderId="17" xfId="0" applyFont="1" applyFill="1" applyBorder="1" applyAlignment="1">
      <alignment horizontal="center" vertical="center" wrapText="1"/>
    </xf>
    <xf numFmtId="0" fontId="6" fillId="30" borderId="18" xfId="0" applyFont="1" applyFill="1" applyBorder="1" applyAlignment="1">
      <alignment horizontal="center" vertical="center" wrapText="1"/>
    </xf>
    <xf numFmtId="0" fontId="2" fillId="30" borderId="10" xfId="0" applyFont="1" applyFill="1" applyBorder="1" applyAlignment="1">
      <alignment horizontal="center" vertical="center" textRotation="90" wrapText="1"/>
    </xf>
    <xf numFmtId="0" fontId="14" fillId="27" borderId="1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9" fillId="23" borderId="10" xfId="0" applyNumberFormat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165" fontId="2" fillId="0" borderId="10" xfId="0" applyNumberFormat="1" applyFont="1" applyFill="1" applyBorder="1"/>
    <xf numFmtId="0" fontId="6" fillId="0" borderId="12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30" borderId="10" xfId="0" applyFont="1" applyFill="1" applyBorder="1" applyAlignment="1">
      <alignment horizontal="center" vertical="center"/>
    </xf>
    <xf numFmtId="0" fontId="3" fillId="32" borderId="11" xfId="0" applyFont="1" applyFill="1" applyBorder="1" applyAlignment="1">
      <alignment horizontal="center" vertical="center"/>
    </xf>
    <xf numFmtId="17" fontId="5" fillId="30" borderId="19" xfId="0" applyNumberFormat="1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4" fillId="32" borderId="14" xfId="0" applyFont="1" applyFill="1" applyBorder="1" applyAlignment="1">
      <alignment horizontal="center" vertical="center" wrapText="1"/>
    </xf>
    <xf numFmtId="49" fontId="5" fillId="30" borderId="10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" fontId="5" fillId="0" borderId="10" xfId="0" applyNumberFormat="1" applyFont="1" applyBorder="1" applyAlignment="1">
      <alignment horizontal="center" vertical="center"/>
    </xf>
    <xf numFmtId="0" fontId="4" fillId="23" borderId="10" xfId="0" applyFont="1" applyFill="1" applyBorder="1" applyAlignment="1">
      <alignment horizontal="center" vertical="center" wrapText="1"/>
    </xf>
    <xf numFmtId="0" fontId="5" fillId="23" borderId="10" xfId="0" applyFont="1" applyFill="1" applyBorder="1" applyAlignment="1">
      <alignment horizontal="center" vertical="center" wrapText="1"/>
    </xf>
    <xf numFmtId="49" fontId="5" fillId="30" borderId="26" xfId="0" applyNumberFormat="1" applyFont="1" applyFill="1" applyBorder="1" applyAlignment="1">
      <alignment horizontal="center" vertical="center"/>
    </xf>
    <xf numFmtId="17" fontId="5" fillId="30" borderId="10" xfId="0" applyNumberFormat="1" applyFont="1" applyFill="1" applyBorder="1" applyAlignment="1">
      <alignment horizontal="center" vertical="center" wrapText="1"/>
    </xf>
    <xf numFmtId="17" fontId="5" fillId="0" borderId="10" xfId="0" applyNumberFormat="1" applyFont="1" applyFill="1" applyBorder="1" applyAlignment="1">
      <alignment horizontal="center" vertical="center" wrapText="1"/>
    </xf>
    <xf numFmtId="0" fontId="3" fillId="32" borderId="10" xfId="0" applyFont="1" applyFill="1" applyBorder="1" applyAlignment="1">
      <alignment vertical="center"/>
    </xf>
    <xf numFmtId="165" fontId="5" fillId="23" borderId="10" xfId="0" applyNumberFormat="1" applyFont="1" applyFill="1" applyBorder="1" applyAlignment="1">
      <alignment horizontal="center" vertical="center"/>
    </xf>
    <xf numFmtId="165" fontId="8" fillId="30" borderId="10" xfId="0" applyNumberFormat="1" applyFont="1" applyFill="1" applyBorder="1" applyAlignment="1">
      <alignment horizontal="center" vertical="center"/>
    </xf>
    <xf numFmtId="2" fontId="8" fillId="30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5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65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30" borderId="0" xfId="0" applyFont="1" applyFill="1" applyAlignment="1">
      <alignment vertical="center"/>
    </xf>
    <xf numFmtId="164" fontId="9" fillId="0" borderId="10" xfId="0" applyNumberFormat="1" applyFont="1" applyFill="1" applyBorder="1" applyAlignment="1">
      <alignment horizontal="centerContinuous" vertical="center" wrapText="1"/>
    </xf>
    <xf numFmtId="2" fontId="8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64" fontId="9" fillId="23" borderId="10" xfId="0" applyNumberFormat="1" applyFont="1" applyFill="1" applyBorder="1" applyAlignment="1">
      <alignment vertical="center" wrapText="1"/>
    </xf>
    <xf numFmtId="0" fontId="8" fillId="30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 wrapText="1"/>
    </xf>
    <xf numFmtId="164" fontId="9" fillId="23" borderId="10" xfId="0" applyNumberFormat="1" applyFont="1" applyFill="1" applyBorder="1" applyAlignment="1">
      <alignment horizontal="right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9" fillId="30" borderId="10" xfId="0" applyNumberFormat="1" applyFont="1" applyFill="1" applyBorder="1" applyAlignment="1">
      <alignment horizontal="center" vertical="center" wrapText="1"/>
    </xf>
    <xf numFmtId="164" fontId="9" fillId="0" borderId="26" xfId="0" applyNumberFormat="1" applyFont="1" applyFill="1" applyBorder="1" applyAlignment="1">
      <alignment horizontal="center" vertical="center"/>
    </xf>
    <xf numFmtId="0" fontId="5" fillId="23" borderId="10" xfId="0" applyFont="1" applyFill="1" applyBorder="1" applyAlignment="1">
      <alignment horizontal="center" vertical="center"/>
    </xf>
    <xf numFmtId="0" fontId="2" fillId="2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14" fontId="5" fillId="30" borderId="1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49" fontId="6" fillId="0" borderId="10" xfId="0" applyNumberFormat="1" applyFont="1" applyBorder="1" applyAlignment="1">
      <alignment horizontal="center" vertical="center"/>
    </xf>
    <xf numFmtId="0" fontId="2" fillId="30" borderId="10" xfId="0" applyFont="1" applyFill="1" applyBorder="1" applyAlignment="1">
      <alignment vertical="center"/>
    </xf>
    <xf numFmtId="2" fontId="2" fillId="3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8" fillId="30" borderId="10" xfId="0" applyFont="1" applyFill="1" applyBorder="1" applyAlignment="1">
      <alignment vertical="center" wrapText="1"/>
    </xf>
    <xf numFmtId="3" fontId="1" fillId="23" borderId="1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2" fillId="3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23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" fontId="8" fillId="0" borderId="10" xfId="0" applyNumberFormat="1" applyFont="1" applyFill="1" applyBorder="1" applyAlignment="1">
      <alignment horizontal="center" vertical="center" wrapText="1"/>
    </xf>
    <xf numFmtId="17" fontId="8" fillId="0" borderId="10" xfId="0" applyNumberFormat="1" applyFont="1" applyBorder="1" applyAlignment="1">
      <alignment horizontal="center" vertical="center"/>
    </xf>
    <xf numFmtId="17" fontId="6" fillId="0" borderId="10" xfId="0" applyNumberFormat="1" applyFont="1" applyFill="1" applyBorder="1" applyAlignment="1">
      <alignment horizontal="center" vertical="center" wrapText="1"/>
    </xf>
    <xf numFmtId="164" fontId="9" fillId="30" borderId="10" xfId="0" applyNumberFormat="1" applyFont="1" applyFill="1" applyBorder="1" applyAlignment="1">
      <alignment horizontal="center" vertical="center"/>
    </xf>
    <xf numFmtId="0" fontId="3" fillId="32" borderId="11" xfId="0" applyFont="1" applyFill="1" applyBorder="1" applyAlignment="1">
      <alignment vertical="center"/>
    </xf>
    <xf numFmtId="0" fontId="25" fillId="32" borderId="11" xfId="0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 vertical="center"/>
    </xf>
    <xf numFmtId="166" fontId="8" fillId="0" borderId="10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" fontId="6" fillId="0" borderId="14" xfId="0" applyNumberFormat="1" applyFont="1" applyFill="1" applyBorder="1" applyAlignment="1">
      <alignment horizontal="center" vertical="center"/>
    </xf>
    <xf numFmtId="165" fontId="5" fillId="30" borderId="10" xfId="0" applyNumberFormat="1" applyFont="1" applyFill="1" applyBorder="1" applyAlignment="1">
      <alignment horizontal="center" vertical="center" wrapText="1"/>
    </xf>
    <xf numFmtId="1" fontId="5" fillId="30" borderId="10" xfId="0" applyNumberFormat="1" applyFont="1" applyFill="1" applyBorder="1" applyAlignment="1">
      <alignment horizontal="center" vertical="center"/>
    </xf>
    <xf numFmtId="0" fontId="2" fillId="30" borderId="19" xfId="0" applyFont="1" applyFill="1" applyBorder="1" applyAlignment="1">
      <alignment horizontal="center" vertical="center" wrapText="1"/>
    </xf>
    <xf numFmtId="17" fontId="0" fillId="0" borderId="10" xfId="0" applyNumberFormat="1" applyBorder="1" applyAlignment="1">
      <alignment horizontal="center" vertical="center"/>
    </xf>
    <xf numFmtId="165" fontId="5" fillId="0" borderId="10" xfId="0" applyNumberFormat="1" applyFont="1" applyFill="1" applyBorder="1" applyAlignment="1">
      <alignment vertical="center" wrapText="1"/>
    </xf>
    <xf numFmtId="17" fontId="5" fillId="0" borderId="10" xfId="0" applyNumberFormat="1" applyFont="1" applyFill="1" applyBorder="1" applyAlignment="1">
      <alignment vertical="center" wrapText="1"/>
    </xf>
    <xf numFmtId="17" fontId="2" fillId="0" borderId="10" xfId="0" applyNumberFormat="1" applyFont="1" applyBorder="1" applyAlignment="1">
      <alignment horizontal="center" vertical="center"/>
    </xf>
    <xf numFmtId="164" fontId="4" fillId="30" borderId="10" xfId="0" applyNumberFormat="1" applyFont="1" applyFill="1" applyBorder="1" applyAlignment="1">
      <alignment horizontal="center"/>
    </xf>
    <xf numFmtId="0" fontId="6" fillId="30" borderId="14" xfId="0" applyFont="1" applyFill="1" applyBorder="1" applyAlignment="1">
      <alignment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2" fillId="30" borderId="10" xfId="0" applyFont="1" applyFill="1" applyBorder="1" applyAlignment="1">
      <alignment wrapText="1"/>
    </xf>
    <xf numFmtId="0" fontId="0" fillId="0" borderId="19" xfId="0" applyBorder="1" applyAlignment="1">
      <alignment vertical="center" textRotation="90" wrapText="1"/>
    </xf>
    <xf numFmtId="0" fontId="8" fillId="30" borderId="11" xfId="0" applyFont="1" applyFill="1" applyBorder="1" applyAlignment="1">
      <alignment vertical="center" wrapText="1"/>
    </xf>
    <xf numFmtId="0" fontId="5" fillId="3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7" fontId="2" fillId="30" borderId="10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52" fillId="0" borderId="10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7" fontId="6" fillId="0" borderId="26" xfId="0" applyNumberFormat="1" applyFont="1" applyFill="1" applyBorder="1" applyAlignment="1">
      <alignment horizontal="center" vertical="center" wrapText="1"/>
    </xf>
    <xf numFmtId="17" fontId="5" fillId="30" borderId="1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textRotation="90" wrapText="1"/>
    </xf>
    <xf numFmtId="0" fontId="1" fillId="23" borderId="10" xfId="0" applyFont="1" applyFill="1" applyBorder="1" applyAlignment="1">
      <alignment horizontal="center" vertical="center" wrapText="1"/>
    </xf>
    <xf numFmtId="0" fontId="1" fillId="23" borderId="10" xfId="0" applyFont="1" applyFill="1" applyBorder="1" applyAlignment="1">
      <alignment horizontal="center" vertical="center" textRotation="90" wrapText="1"/>
    </xf>
    <xf numFmtId="165" fontId="2" fillId="23" borderId="10" xfId="0" applyNumberFormat="1" applyFont="1" applyFill="1" applyBorder="1" applyAlignment="1">
      <alignment horizontal="center" vertical="center"/>
    </xf>
    <xf numFmtId="0" fontId="2" fillId="23" borderId="10" xfId="0" applyFont="1" applyFill="1" applyBorder="1" applyAlignment="1">
      <alignment horizontal="center" vertical="center"/>
    </xf>
    <xf numFmtId="0" fontId="2" fillId="30" borderId="10" xfId="0" applyFont="1" applyFill="1" applyBorder="1" applyAlignment="1">
      <alignment horizontal="center" vertical="center" wrapText="1"/>
    </xf>
    <xf numFmtId="17" fontId="2" fillId="0" borderId="10" xfId="0" applyNumberFormat="1" applyFont="1" applyFill="1" applyBorder="1" applyAlignment="1">
      <alignment horizontal="center" vertical="center" wrapText="1"/>
    </xf>
    <xf numFmtId="17" fontId="2" fillId="0" borderId="10" xfId="0" applyNumberFormat="1" applyFont="1" applyFill="1" applyBorder="1" applyAlignment="1">
      <alignment horizontal="center" vertical="center"/>
    </xf>
    <xf numFmtId="169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169" fontId="1" fillId="0" borderId="10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17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49" fontId="2" fillId="30" borderId="10" xfId="0" applyNumberFormat="1" applyFont="1" applyFill="1" applyBorder="1" applyAlignment="1">
      <alignment horizontal="center" vertical="center"/>
    </xf>
    <xf numFmtId="0" fontId="2" fillId="35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2" fontId="2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8" fontId="2" fillId="30" borderId="10" xfId="0" applyNumberFormat="1" applyFont="1" applyFill="1" applyBorder="1" applyAlignment="1">
      <alignment horizontal="center" vertical="center"/>
    </xf>
    <xf numFmtId="4" fontId="2" fillId="30" borderId="10" xfId="0" applyNumberFormat="1" applyFont="1" applyFill="1" applyBorder="1" applyAlignment="1">
      <alignment horizontal="center" vertical="center"/>
    </xf>
    <xf numFmtId="164" fontId="52" fillId="0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32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23" borderId="10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4" fillId="23" borderId="12" xfId="0" applyFont="1" applyFill="1" applyBorder="1" applyAlignment="1">
      <alignment horizontal="center" vertical="center" wrapText="1"/>
    </xf>
    <xf numFmtId="0" fontId="5" fillId="23" borderId="12" xfId="0" applyFont="1" applyFill="1" applyBorder="1" applyAlignment="1">
      <alignment horizontal="center" vertical="center" wrapText="1"/>
    </xf>
    <xf numFmtId="165" fontId="5" fillId="30" borderId="10" xfId="0" applyNumberFormat="1" applyFont="1" applyFill="1" applyBorder="1" applyAlignment="1">
      <alignment vertical="center"/>
    </xf>
    <xf numFmtId="0" fontId="5" fillId="23" borderId="10" xfId="0" applyFont="1" applyFill="1" applyBorder="1" applyAlignment="1">
      <alignment horizontal="centerContinuous" vertical="center" wrapText="1"/>
    </xf>
    <xf numFmtId="164" fontId="9" fillId="30" borderId="11" xfId="0" applyNumberFormat="1" applyFont="1" applyFill="1" applyBorder="1" applyAlignment="1">
      <alignment horizontal="center" vertical="center"/>
    </xf>
    <xf numFmtId="3" fontId="1" fillId="30" borderId="10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0" borderId="10" xfId="0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/>
    </xf>
    <xf numFmtId="3" fontId="4" fillId="23" borderId="26" xfId="0" applyNumberFormat="1" applyFont="1" applyFill="1" applyBorder="1" applyAlignment="1">
      <alignment horizontal="centerContinuous" vertical="center" wrapText="1"/>
    </xf>
    <xf numFmtId="0" fontId="3" fillId="32" borderId="12" xfId="0" applyFont="1" applyFill="1" applyBorder="1" applyAlignment="1">
      <alignment horizontal="centerContinuous" vertical="center"/>
    </xf>
    <xf numFmtId="0" fontId="8" fillId="32" borderId="0" xfId="0" applyFont="1" applyFill="1" applyBorder="1" applyAlignment="1">
      <alignment vertical="center"/>
    </xf>
    <xf numFmtId="0" fontId="8" fillId="32" borderId="0" xfId="0" applyFont="1" applyFill="1" applyBorder="1" applyAlignment="1">
      <alignment vertical="center" wrapText="1"/>
    </xf>
    <xf numFmtId="0" fontId="6" fillId="32" borderId="0" xfId="0" applyFont="1" applyFill="1" applyBorder="1" applyAlignment="1">
      <alignment horizontal="centerContinuous" vertical="center" wrapText="1"/>
    </xf>
    <xf numFmtId="17" fontId="6" fillId="32" borderId="0" xfId="0" applyNumberFormat="1" applyFont="1" applyFill="1" applyBorder="1" applyAlignment="1">
      <alignment horizontal="center" vertical="center"/>
    </xf>
    <xf numFmtId="0" fontId="6" fillId="32" borderId="0" xfId="0" applyFont="1" applyFill="1" applyBorder="1" applyAlignment="1">
      <alignment horizontal="center" vertical="center"/>
    </xf>
    <xf numFmtId="0" fontId="6" fillId="32" borderId="0" xfId="0" applyFont="1" applyFill="1" applyBorder="1" applyAlignment="1">
      <alignment vertical="center"/>
    </xf>
    <xf numFmtId="0" fontId="6" fillId="32" borderId="0" xfId="0" applyFont="1" applyFill="1" applyBorder="1" applyAlignment="1">
      <alignment horizontal="center" vertical="center" wrapText="1"/>
    </xf>
    <xf numFmtId="0" fontId="2" fillId="32" borderId="0" xfId="0" applyFont="1" applyFill="1" applyBorder="1" applyAlignment="1">
      <alignment vertical="center"/>
    </xf>
    <xf numFmtId="164" fontId="23" fillId="32" borderId="0" xfId="0" applyNumberFormat="1" applyFont="1" applyFill="1" applyBorder="1" applyAlignment="1">
      <alignment horizontal="left" vertical="center"/>
    </xf>
    <xf numFmtId="3" fontId="4" fillId="32" borderId="0" xfId="0" applyNumberFormat="1" applyFont="1" applyFill="1" applyBorder="1" applyAlignment="1">
      <alignment horizontal="left" vertical="center" wrapText="1"/>
    </xf>
    <xf numFmtId="165" fontId="8" fillId="32" borderId="0" xfId="0" applyNumberFormat="1" applyFont="1" applyFill="1" applyBorder="1" applyAlignment="1">
      <alignment horizontal="left" vertical="center"/>
    </xf>
    <xf numFmtId="0" fontId="3" fillId="32" borderId="0" xfId="0" applyFont="1" applyFill="1" applyBorder="1" applyAlignment="1">
      <alignment horizontal="left" vertical="center"/>
    </xf>
    <xf numFmtId="0" fontId="9" fillId="32" borderId="0" xfId="0" applyFont="1" applyFill="1" applyBorder="1" applyAlignment="1">
      <alignment horizontal="left" vertical="center"/>
    </xf>
    <xf numFmtId="2" fontId="9" fillId="32" borderId="0" xfId="0" applyNumberFormat="1" applyFont="1" applyFill="1" applyBorder="1" applyAlignment="1">
      <alignment horizontal="left" vertical="center"/>
    </xf>
    <xf numFmtId="0" fontId="10" fillId="32" borderId="0" xfId="0" applyFont="1" applyFill="1" applyBorder="1" applyAlignment="1">
      <alignment horizontal="left" vertical="center" wrapText="1"/>
    </xf>
    <xf numFmtId="17" fontId="4" fillId="32" borderId="0" xfId="0" applyNumberFormat="1" applyFont="1" applyFill="1" applyBorder="1" applyAlignment="1">
      <alignment horizontal="left" vertical="center"/>
    </xf>
    <xf numFmtId="17" fontId="10" fillId="32" borderId="0" xfId="0" applyNumberFormat="1" applyFont="1" applyFill="1" applyBorder="1" applyAlignment="1">
      <alignment horizontal="center" vertical="center"/>
    </xf>
    <xf numFmtId="49" fontId="10" fillId="32" borderId="0" xfId="0" applyNumberFormat="1" applyFont="1" applyFill="1" applyBorder="1" applyAlignment="1">
      <alignment horizontal="center" vertical="center"/>
    </xf>
    <xf numFmtId="0" fontId="10" fillId="32" borderId="0" xfId="0" applyFont="1" applyFill="1" applyBorder="1" applyAlignment="1">
      <alignment horizontal="center" vertical="center"/>
    </xf>
    <xf numFmtId="17" fontId="10" fillId="32" borderId="0" xfId="0" applyNumberFormat="1" applyFont="1" applyFill="1" applyBorder="1" applyAlignment="1">
      <alignment vertical="center"/>
    </xf>
    <xf numFmtId="0" fontId="6" fillId="30" borderId="10" xfId="0" applyFont="1" applyFill="1" applyBorder="1" applyAlignment="1">
      <alignment horizontal="centerContinuous" vertical="center" wrapText="1"/>
    </xf>
    <xf numFmtId="2" fontId="8" fillId="30" borderId="10" xfId="0" applyNumberFormat="1" applyFont="1" applyFill="1" applyBorder="1" applyAlignment="1">
      <alignment horizontal="left" vertical="center"/>
    </xf>
    <xf numFmtId="17" fontId="6" fillId="30" borderId="10" xfId="0" applyNumberFormat="1" applyFont="1" applyFill="1" applyBorder="1" applyAlignment="1">
      <alignment vertical="center"/>
    </xf>
    <xf numFmtId="17" fontId="5" fillId="30" borderId="10" xfId="0" applyNumberFormat="1" applyFont="1" applyFill="1" applyBorder="1" applyAlignment="1">
      <alignment horizontal="left" vertical="center"/>
    </xf>
    <xf numFmtId="0" fontId="6" fillId="30" borderId="26" xfId="0" applyFont="1" applyFill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7" fillId="30" borderId="10" xfId="0" applyFont="1" applyFill="1" applyBorder="1" applyAlignment="1">
      <alignment horizontal="center" vertical="center" wrapText="1"/>
    </xf>
    <xf numFmtId="3" fontId="4" fillId="30" borderId="10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7" fontId="7" fillId="30" borderId="26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/>
    </xf>
    <xf numFmtId="0" fontId="8" fillId="30" borderId="26" xfId="0" applyFont="1" applyFill="1" applyBorder="1" applyAlignment="1">
      <alignment horizontal="center" vertical="center"/>
    </xf>
    <xf numFmtId="0" fontId="8" fillId="30" borderId="26" xfId="0" applyFont="1" applyFill="1" applyBorder="1" applyAlignment="1">
      <alignment vertical="center"/>
    </xf>
    <xf numFmtId="165" fontId="8" fillId="30" borderId="26" xfId="0" applyNumberFormat="1" applyFont="1" applyFill="1" applyBorder="1" applyAlignment="1">
      <alignment horizontal="center" vertical="center"/>
    </xf>
    <xf numFmtId="2" fontId="8" fillId="30" borderId="26" xfId="0" applyNumberFormat="1" applyFont="1" applyFill="1" applyBorder="1" applyAlignment="1">
      <alignment horizontal="center" vertical="center"/>
    </xf>
    <xf numFmtId="17" fontId="5" fillId="30" borderId="26" xfId="0" applyNumberFormat="1" applyFont="1" applyFill="1" applyBorder="1" applyAlignment="1">
      <alignment horizontal="center" vertical="center"/>
    </xf>
    <xf numFmtId="0" fontId="5" fillId="30" borderId="26" xfId="0" applyFont="1" applyFill="1" applyBorder="1" applyAlignment="1">
      <alignment horizontal="center" vertical="center"/>
    </xf>
    <xf numFmtId="0" fontId="5" fillId="30" borderId="26" xfId="0" applyFont="1" applyFill="1" applyBorder="1" applyAlignment="1">
      <alignment vertical="center"/>
    </xf>
    <xf numFmtId="0" fontId="4" fillId="32" borderId="14" xfId="0" applyFont="1" applyFill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wrapText="1"/>
    </xf>
    <xf numFmtId="0" fontId="7" fillId="30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3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vertical="center" textRotation="90"/>
    </xf>
    <xf numFmtId="49" fontId="7" fillId="0" borderId="10" xfId="0" applyNumberFormat="1" applyFont="1" applyBorder="1" applyAlignment="1">
      <alignment horizontal="centerContinuous" vertical="center"/>
    </xf>
    <xf numFmtId="0" fontId="2" fillId="3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left" vertical="center"/>
    </xf>
    <xf numFmtId="17" fontId="5" fillId="30" borderId="26" xfId="0" applyNumberFormat="1" applyFont="1" applyFill="1" applyBorder="1" applyAlignment="1">
      <alignment horizontal="center" vertical="center" wrapText="1"/>
    </xf>
    <xf numFmtId="49" fontId="4" fillId="30" borderId="19" xfId="0" applyNumberFormat="1" applyFont="1" applyFill="1" applyBorder="1" applyAlignment="1">
      <alignment horizontal="center" vertical="center"/>
    </xf>
    <xf numFmtId="17" fontId="29" fillId="0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" fillId="30" borderId="16" xfId="0" applyFont="1" applyFill="1" applyBorder="1" applyAlignment="1">
      <alignment horizontal="center" vertical="center" wrapText="1"/>
    </xf>
    <xf numFmtId="0" fontId="3" fillId="30" borderId="17" xfId="0" applyFont="1" applyFill="1" applyBorder="1" applyAlignment="1">
      <alignment horizontal="center" vertical="center" wrapText="1"/>
    </xf>
    <xf numFmtId="0" fontId="3" fillId="30" borderId="18" xfId="0" applyFont="1" applyFill="1" applyBorder="1" applyAlignment="1">
      <alignment horizontal="center" vertical="center" wrapText="1"/>
    </xf>
    <xf numFmtId="0" fontId="2" fillId="32" borderId="10" xfId="0" applyFont="1" applyFill="1" applyBorder="1" applyAlignment="1">
      <alignment horizontal="center" vertical="center" textRotation="90" wrapText="1"/>
    </xf>
    <xf numFmtId="0" fontId="6" fillId="30" borderId="11" xfId="0" applyFont="1" applyFill="1" applyBorder="1" applyAlignment="1">
      <alignment vertical="center"/>
    </xf>
    <xf numFmtId="0" fontId="8" fillId="30" borderId="1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2" fillId="30" borderId="11" xfId="0" applyFont="1" applyFill="1" applyBorder="1" applyAlignment="1">
      <alignment horizontal="left" vertical="center"/>
    </xf>
    <xf numFmtId="0" fontId="10" fillId="30" borderId="15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4" fontId="9" fillId="30" borderId="10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3" fontId="1" fillId="30" borderId="10" xfId="0" applyNumberFormat="1" applyFont="1" applyFill="1" applyBorder="1" applyAlignment="1">
      <alignment horizontal="center" vertical="center" wrapText="1"/>
    </xf>
    <xf numFmtId="3" fontId="1" fillId="30" borderId="10" xfId="0" applyNumberFormat="1" applyFont="1" applyFill="1" applyBorder="1" applyAlignment="1">
      <alignment horizontal="center" vertical="center"/>
    </xf>
    <xf numFmtId="0" fontId="0" fillId="23" borderId="12" xfId="0" applyFill="1" applyBorder="1" applyAlignment="1">
      <alignment horizontal="center" vertical="center" wrapText="1"/>
    </xf>
    <xf numFmtId="0" fontId="8" fillId="3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center" wrapText="1"/>
    </xf>
    <xf numFmtId="164" fontId="9" fillId="23" borderId="10" xfId="0" applyNumberFormat="1" applyFont="1" applyFill="1" applyBorder="1" applyAlignment="1">
      <alignment horizontal="centerContinuous" vertical="center" wrapText="1"/>
    </xf>
    <xf numFmtId="0" fontId="8" fillId="0" borderId="12" xfId="0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wrapText="1"/>
    </xf>
    <xf numFmtId="3" fontId="4" fillId="23" borderId="10" xfId="0" applyNumberFormat="1" applyFont="1" applyFill="1" applyBorder="1"/>
    <xf numFmtId="3" fontId="4" fillId="0" borderId="10" xfId="0" applyNumberFormat="1" applyFont="1" applyFill="1" applyBorder="1"/>
    <xf numFmtId="0" fontId="4" fillId="30" borderId="10" xfId="0" applyFont="1" applyFill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5" fillId="30" borderId="10" xfId="0" applyFont="1" applyFill="1" applyBorder="1" applyAlignment="1">
      <alignment horizontal="center" vertical="center" wrapText="1"/>
    </xf>
    <xf numFmtId="0" fontId="3" fillId="37" borderId="10" xfId="0" applyFont="1" applyFill="1" applyBorder="1" applyAlignment="1">
      <alignment horizontal="center" vertical="center"/>
    </xf>
    <xf numFmtId="0" fontId="1" fillId="37" borderId="10" xfId="0" applyFont="1" applyFill="1" applyBorder="1" applyAlignment="1">
      <alignment horizontal="center" vertical="center"/>
    </xf>
    <xf numFmtId="0" fontId="2" fillId="37" borderId="10" xfId="0" applyFont="1" applyFill="1" applyBorder="1" applyAlignment="1">
      <alignment horizontal="center" vertical="center"/>
    </xf>
    <xf numFmtId="0" fontId="2" fillId="37" borderId="10" xfId="0" applyFont="1" applyFill="1" applyBorder="1" applyAlignment="1">
      <alignment horizontal="center" vertical="center" wrapText="1"/>
    </xf>
    <xf numFmtId="17" fontId="2" fillId="37" borderId="10" xfId="0" applyNumberFormat="1" applyFont="1" applyFill="1" applyBorder="1" applyAlignment="1">
      <alignment horizontal="center" vertical="center"/>
    </xf>
    <xf numFmtId="164" fontId="9" fillId="37" borderId="10" xfId="0" applyNumberFormat="1" applyFont="1" applyFill="1" applyBorder="1" applyAlignment="1">
      <alignment horizontal="center" vertical="center"/>
    </xf>
    <xf numFmtId="164" fontId="9" fillId="38" borderId="10" xfId="0" applyNumberFormat="1" applyFont="1" applyFill="1" applyBorder="1" applyAlignment="1">
      <alignment horizontal="center" vertical="center"/>
    </xf>
    <xf numFmtId="0" fontId="6" fillId="37" borderId="10" xfId="0" applyFont="1" applyFill="1" applyBorder="1" applyAlignment="1">
      <alignment horizontal="center" vertical="center" wrapText="1"/>
    </xf>
    <xf numFmtId="0" fontId="8" fillId="37" borderId="10" xfId="0" applyFont="1" applyFill="1" applyBorder="1" applyAlignment="1">
      <alignment vertical="center"/>
    </xf>
    <xf numFmtId="0" fontId="2" fillId="0" borderId="0" xfId="0" applyFont="1" applyBorder="1" applyAlignment="1">
      <alignment vertical="center" textRotation="90" wrapText="1"/>
    </xf>
    <xf numFmtId="0" fontId="2" fillId="37" borderId="10" xfId="0" applyFont="1" applyFill="1" applyBorder="1" applyAlignment="1">
      <alignment horizontal="left" vertical="center"/>
    </xf>
    <xf numFmtId="17" fontId="5" fillId="37" borderId="10" xfId="0" applyNumberFormat="1" applyFont="1" applyFill="1" applyBorder="1" applyAlignment="1">
      <alignment horizontal="center" vertical="center"/>
    </xf>
    <xf numFmtId="0" fontId="11" fillId="40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30" borderId="1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textRotation="90" wrapText="1"/>
    </xf>
    <xf numFmtId="0" fontId="2" fillId="30" borderId="19" xfId="0" applyFont="1" applyFill="1" applyBorder="1" applyAlignment="1">
      <alignment horizontal="center" vertical="center" textRotation="90" wrapText="1"/>
    </xf>
    <xf numFmtId="49" fontId="5" fillId="30" borderId="26" xfId="0" applyNumberFormat="1" applyFont="1" applyFill="1" applyBorder="1" applyAlignment="1">
      <alignment horizontal="center" vertical="center"/>
    </xf>
    <xf numFmtId="49" fontId="5" fillId="30" borderId="19" xfId="0" applyNumberFormat="1" applyFont="1" applyFill="1" applyBorder="1" applyAlignment="1">
      <alignment horizontal="center" vertical="center"/>
    </xf>
    <xf numFmtId="0" fontId="6" fillId="30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textRotation="90"/>
    </xf>
    <xf numFmtId="0" fontId="7" fillId="30" borderId="26" xfId="0" applyFont="1" applyFill="1" applyBorder="1" applyAlignment="1">
      <alignment horizontal="center" vertical="center" wrapText="1"/>
    </xf>
    <xf numFmtId="3" fontId="4" fillId="23" borderId="26" xfId="0" applyNumberFormat="1" applyFont="1" applyFill="1" applyBorder="1" applyAlignment="1">
      <alignment vertical="center" wrapText="1"/>
    </xf>
    <xf numFmtId="164" fontId="10" fillId="30" borderId="12" xfId="0" applyNumberFormat="1" applyFont="1" applyFill="1" applyBorder="1" applyAlignment="1">
      <alignment vertical="center" wrapText="1"/>
    </xf>
    <xf numFmtId="3" fontId="4" fillId="37" borderId="10" xfId="0" applyNumberFormat="1" applyFont="1" applyFill="1" applyBorder="1" applyAlignment="1">
      <alignment horizontal="center" vertical="center" wrapText="1"/>
    </xf>
    <xf numFmtId="164" fontId="9" fillId="30" borderId="10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2" fillId="37" borderId="10" xfId="0" applyFont="1" applyFill="1" applyBorder="1" applyAlignment="1">
      <alignment vertical="center"/>
    </xf>
    <xf numFmtId="0" fontId="2" fillId="37" borderId="0" xfId="0" applyFont="1" applyFill="1" applyBorder="1" applyAlignment="1">
      <alignment vertical="center"/>
    </xf>
    <xf numFmtId="0" fontId="8" fillId="37" borderId="0" xfId="0" applyFont="1" applyFill="1" applyBorder="1" applyAlignment="1">
      <alignment vertical="center"/>
    </xf>
    <xf numFmtId="0" fontId="2" fillId="37" borderId="14" xfId="0" applyFont="1" applyFill="1" applyBorder="1" applyAlignment="1">
      <alignment vertical="center"/>
    </xf>
    <xf numFmtId="0" fontId="8" fillId="37" borderId="14" xfId="0" applyFont="1" applyFill="1" applyBorder="1" applyAlignment="1">
      <alignment vertical="center"/>
    </xf>
    <xf numFmtId="0" fontId="5" fillId="3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64" fillId="42" borderId="10" xfId="0" applyFont="1" applyFill="1" applyBorder="1" applyAlignment="1">
      <alignment horizontal="center" vertical="center" wrapText="1"/>
    </xf>
    <xf numFmtId="165" fontId="8" fillId="30" borderId="10" xfId="0" applyNumberFormat="1" applyFont="1" applyFill="1" applyBorder="1" applyAlignment="1">
      <alignment vertical="center"/>
    </xf>
    <xf numFmtId="0" fontId="8" fillId="30" borderId="10" xfId="0" applyFont="1" applyFill="1" applyBorder="1" applyAlignment="1">
      <alignment horizontal="center" vertical="center" wrapText="1"/>
    </xf>
    <xf numFmtId="17" fontId="1" fillId="0" borderId="10" xfId="0" applyNumberFormat="1" applyFont="1" applyFill="1" applyBorder="1" applyAlignment="1">
      <alignment horizontal="center" vertical="center" wrapText="1"/>
    </xf>
    <xf numFmtId="3" fontId="1" fillId="38" borderId="10" xfId="0" applyNumberFormat="1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1" fillId="38" borderId="10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8" fillId="42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4" fontId="1" fillId="38" borderId="10" xfId="0" applyNumberFormat="1" applyFont="1" applyFill="1" applyBorder="1" applyAlignment="1">
      <alignment horizontal="center" vertical="center" wrapText="1"/>
    </xf>
    <xf numFmtId="0" fontId="1" fillId="23" borderId="26" xfId="0" applyFont="1" applyFill="1" applyBorder="1" applyAlignment="1">
      <alignment horizontal="center" vertical="center" textRotation="90" wrapText="1"/>
    </xf>
    <xf numFmtId="17" fontId="1" fillId="39" borderId="10" xfId="0" applyNumberFormat="1" applyFont="1" applyFill="1" applyBorder="1" applyAlignment="1">
      <alignment horizontal="center" vertical="center"/>
    </xf>
    <xf numFmtId="17" fontId="2" fillId="0" borderId="10" xfId="0" applyNumberFormat="1" applyFont="1" applyBorder="1" applyAlignment="1">
      <alignment vertical="center"/>
    </xf>
    <xf numFmtId="3" fontId="1" fillId="37" borderId="10" xfId="0" applyNumberFormat="1" applyFont="1" applyFill="1" applyBorder="1" applyAlignment="1">
      <alignment horizontal="center" vertical="center"/>
    </xf>
    <xf numFmtId="0" fontId="6" fillId="37" borderId="1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49" fontId="5" fillId="30" borderId="10" xfId="0" applyNumberFormat="1" applyFont="1" applyFill="1" applyBorder="1" applyAlignment="1">
      <alignment horizontal="center" vertical="center" wrapText="1"/>
    </xf>
    <xf numFmtId="3" fontId="4" fillId="37" borderId="11" xfId="0" applyNumberFormat="1" applyFont="1" applyFill="1" applyBorder="1" applyAlignment="1">
      <alignment horizontal="center" vertical="center" wrapText="1"/>
    </xf>
    <xf numFmtId="3" fontId="1" fillId="37" borderId="10" xfId="0" applyNumberFormat="1" applyFont="1" applyFill="1" applyBorder="1" applyAlignment="1">
      <alignment vertical="center"/>
    </xf>
    <xf numFmtId="17" fontId="7" fillId="0" borderId="10" xfId="0" applyNumberFormat="1" applyFont="1" applyBorder="1" applyAlignment="1">
      <alignment horizontal="center" vertical="center"/>
    </xf>
    <xf numFmtId="3" fontId="4" fillId="38" borderId="10" xfId="0" applyNumberFormat="1" applyFont="1" applyFill="1" applyBorder="1" applyAlignment="1">
      <alignment horizontal="center" vertical="center" wrapText="1"/>
    </xf>
    <xf numFmtId="3" fontId="52" fillId="38" borderId="10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3" fontId="52" fillId="38" borderId="10" xfId="0" applyNumberFormat="1" applyFont="1" applyFill="1" applyBorder="1" applyAlignment="1">
      <alignment horizontal="center" vertical="center"/>
    </xf>
    <xf numFmtId="0" fontId="5" fillId="37" borderId="10" xfId="0" applyFont="1" applyFill="1" applyBorder="1" applyAlignment="1">
      <alignment horizontal="center"/>
    </xf>
    <xf numFmtId="0" fontId="6" fillId="30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6" fillId="30" borderId="10" xfId="0" applyFont="1" applyFill="1" applyBorder="1" applyAlignment="1">
      <alignment horizontal="center" vertical="center" wrapText="1"/>
    </xf>
    <xf numFmtId="0" fontId="5" fillId="30" borderId="10" xfId="0" applyFont="1" applyFill="1" applyBorder="1" applyAlignment="1">
      <alignment horizontal="center" vertical="center" wrapText="1"/>
    </xf>
    <xf numFmtId="0" fontId="6" fillId="30" borderId="10" xfId="0" applyFont="1" applyFill="1" applyBorder="1" applyAlignment="1">
      <alignment horizontal="center" vertical="center" wrapText="1"/>
    </xf>
    <xf numFmtId="2" fontId="8" fillId="30" borderId="11" xfId="0" applyNumberFormat="1" applyFont="1" applyFill="1" applyBorder="1" applyAlignment="1">
      <alignment horizontal="center" vertical="center"/>
    </xf>
    <xf numFmtId="0" fontId="6" fillId="30" borderId="11" xfId="0" applyFont="1" applyFill="1" applyBorder="1" applyAlignment="1">
      <alignment vertical="center" wrapText="1"/>
    </xf>
    <xf numFmtId="0" fontId="6" fillId="30" borderId="15" xfId="0" applyFont="1" applyFill="1" applyBorder="1" applyAlignment="1">
      <alignment vertical="center" wrapText="1"/>
    </xf>
    <xf numFmtId="0" fontId="5" fillId="30" borderId="10" xfId="0" applyFont="1" applyFill="1" applyBorder="1" applyAlignment="1">
      <alignment horizontal="center" vertical="center" wrapText="1"/>
    </xf>
    <xf numFmtId="0" fontId="2" fillId="30" borderId="19" xfId="0" applyFont="1" applyFill="1" applyBorder="1" applyAlignment="1">
      <alignment horizontal="center" vertical="center" textRotation="90" wrapText="1"/>
    </xf>
    <xf numFmtId="0" fontId="4" fillId="30" borderId="12" xfId="0" applyFont="1" applyFill="1" applyBorder="1" applyAlignment="1">
      <alignment horizontal="center" vertical="center" wrapText="1"/>
    </xf>
    <xf numFmtId="49" fontId="5" fillId="30" borderId="26" xfId="0" applyNumberFormat="1" applyFont="1" applyFill="1" applyBorder="1" applyAlignment="1">
      <alignment horizontal="center" vertical="center"/>
    </xf>
    <xf numFmtId="49" fontId="5" fillId="30" borderId="19" xfId="0" applyNumberFormat="1" applyFont="1" applyFill="1" applyBorder="1" applyAlignment="1">
      <alignment horizontal="center" vertical="center"/>
    </xf>
    <xf numFmtId="17" fontId="5" fillId="30" borderId="19" xfId="0" applyNumberFormat="1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textRotation="90" wrapText="1"/>
    </xf>
    <xf numFmtId="0" fontId="5" fillId="30" borderId="1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6" fillId="30" borderId="26" xfId="0" applyFont="1" applyFill="1" applyBorder="1" applyAlignment="1">
      <alignment horizontal="center" vertical="center" wrapText="1"/>
    </xf>
    <xf numFmtId="0" fontId="6" fillId="30" borderId="19" xfId="0" applyFont="1" applyFill="1" applyBorder="1" applyAlignment="1">
      <alignment horizontal="center" vertical="center" wrapText="1"/>
    </xf>
    <xf numFmtId="0" fontId="6" fillId="30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 wrapText="1"/>
    </xf>
    <xf numFmtId="0" fontId="2" fillId="30" borderId="10" xfId="0" applyFont="1" applyFill="1" applyBorder="1" applyAlignment="1">
      <alignment horizontal="center" vertical="center" textRotation="90" wrapText="1"/>
    </xf>
    <xf numFmtId="0" fontId="6" fillId="30" borderId="1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3" fillId="32" borderId="11" xfId="0" applyFont="1" applyFill="1" applyBorder="1" applyAlignment="1">
      <alignment horizontal="center" vertical="center"/>
    </xf>
    <xf numFmtId="0" fontId="6" fillId="30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5" fillId="43" borderId="27" xfId="0" applyNumberFormat="1" applyFont="1" applyFill="1" applyBorder="1" applyAlignment="1">
      <alignment horizontal="center"/>
    </xf>
    <xf numFmtId="49" fontId="5" fillId="43" borderId="27" xfId="0" applyNumberFormat="1" applyFont="1" applyFill="1" applyBorder="1" applyAlignment="1">
      <alignment horizontal="center"/>
    </xf>
    <xf numFmtId="49" fontId="5" fillId="43" borderId="27" xfId="0" applyNumberFormat="1" applyFont="1" applyFill="1" applyBorder="1" applyAlignment="1"/>
    <xf numFmtId="49" fontId="6" fillId="43" borderId="27" xfId="0" applyNumberFormat="1" applyFont="1" applyFill="1" applyBorder="1" applyAlignment="1">
      <alignment horizontal="center"/>
    </xf>
    <xf numFmtId="0" fontId="6" fillId="43" borderId="27" xfId="0" applyNumberFormat="1" applyFont="1" applyFill="1" applyBorder="1" applyAlignment="1">
      <alignment horizontal="center"/>
    </xf>
    <xf numFmtId="49" fontId="6" fillId="43" borderId="27" xfId="0" applyNumberFormat="1" applyFont="1" applyFill="1" applyBorder="1" applyAlignment="1"/>
    <xf numFmtId="0" fontId="5" fillId="37" borderId="10" xfId="0" applyFont="1" applyFill="1" applyBorder="1" applyAlignment="1">
      <alignment horizontal="center" vertical="center"/>
    </xf>
    <xf numFmtId="0" fontId="8" fillId="32" borderId="17" xfId="0" applyFont="1" applyFill="1" applyBorder="1" applyAlignment="1">
      <alignment vertical="center"/>
    </xf>
    <xf numFmtId="0" fontId="3" fillId="37" borderId="10" xfId="0" applyFont="1" applyFill="1" applyBorder="1" applyAlignment="1">
      <alignment vertical="center"/>
    </xf>
    <xf numFmtId="0" fontId="3" fillId="37" borderId="0" xfId="0" applyFont="1" applyFill="1" applyBorder="1" applyAlignment="1">
      <alignment vertical="center"/>
    </xf>
    <xf numFmtId="0" fontId="3" fillId="37" borderId="19" xfId="0" applyFont="1" applyFill="1" applyBorder="1" applyAlignment="1">
      <alignment vertical="center"/>
    </xf>
    <xf numFmtId="0" fontId="3" fillId="37" borderId="12" xfId="0" applyFont="1" applyFill="1" applyBorder="1" applyAlignment="1">
      <alignment vertical="center"/>
    </xf>
    <xf numFmtId="0" fontId="2" fillId="37" borderId="12" xfId="0" applyFont="1" applyFill="1" applyBorder="1" applyAlignment="1">
      <alignment vertical="center"/>
    </xf>
    <xf numFmtId="0" fontId="3" fillId="37" borderId="15" xfId="0" applyFont="1" applyFill="1" applyBorder="1" applyAlignment="1">
      <alignment vertical="center"/>
    </xf>
    <xf numFmtId="0" fontId="3" fillId="37" borderId="14" xfId="0" applyFont="1" applyFill="1" applyBorder="1" applyAlignment="1">
      <alignment vertical="center"/>
    </xf>
    <xf numFmtId="0" fontId="3" fillId="37" borderId="16" xfId="0" applyFont="1" applyFill="1" applyBorder="1" applyAlignment="1">
      <alignment vertical="center"/>
    </xf>
    <xf numFmtId="0" fontId="3" fillId="37" borderId="25" xfId="0" applyFont="1" applyFill="1" applyBorder="1" applyAlignment="1">
      <alignment vertical="center"/>
    </xf>
    <xf numFmtId="3" fontId="4" fillId="30" borderId="10" xfId="0" applyNumberFormat="1" applyFont="1" applyFill="1" applyBorder="1" applyAlignment="1">
      <alignment vertical="center" wrapText="1"/>
    </xf>
    <xf numFmtId="0" fontId="66" fillId="0" borderId="0" xfId="0" applyFont="1"/>
    <xf numFmtId="0" fontId="3" fillId="37" borderId="24" xfId="0" applyFont="1" applyFill="1" applyBorder="1" applyAlignment="1">
      <alignment vertical="center"/>
    </xf>
    <xf numFmtId="0" fontId="67" fillId="0" borderId="0" xfId="0" applyFont="1"/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90"/>
    </xf>
    <xf numFmtId="164" fontId="9" fillId="23" borderId="26" xfId="0" applyNumberFormat="1" applyFont="1" applyFill="1" applyBorder="1" applyAlignment="1">
      <alignment horizontal="right" vertical="center"/>
    </xf>
    <xf numFmtId="0" fontId="8" fillId="30" borderId="19" xfId="0" applyFont="1" applyFill="1" applyBorder="1" applyAlignment="1">
      <alignment horizontal="center" vertical="center"/>
    </xf>
    <xf numFmtId="0" fontId="5" fillId="30" borderId="19" xfId="0" applyFont="1" applyFill="1" applyBorder="1" applyAlignment="1">
      <alignment horizontal="center" vertical="center"/>
    </xf>
    <xf numFmtId="0" fontId="5" fillId="30" borderId="16" xfId="0" applyFont="1" applyFill="1" applyBorder="1" applyAlignment="1">
      <alignment horizontal="center" vertical="center" wrapText="1"/>
    </xf>
    <xf numFmtId="0" fontId="6" fillId="30" borderId="20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5" fillId="30" borderId="10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0" fontId="2" fillId="0" borderId="0" xfId="0" applyFont="1"/>
    <xf numFmtId="165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0" xfId="0" applyFont="1" applyFill="1"/>
    <xf numFmtId="0" fontId="3" fillId="32" borderId="10" xfId="0" applyFont="1" applyFill="1" applyBorder="1" applyAlignment="1">
      <alignment horizontal="centerContinuous" vertical="center"/>
    </xf>
    <xf numFmtId="0" fontId="2" fillId="3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3" fontId="1" fillId="38" borderId="10" xfId="0" applyNumberFormat="1" applyFont="1" applyFill="1" applyBorder="1" applyAlignment="1">
      <alignment horizontal="center" vertical="center" wrapText="1"/>
    </xf>
    <xf numFmtId="0" fontId="5" fillId="44" borderId="10" xfId="0" applyFont="1" applyFill="1" applyBorder="1" applyAlignment="1">
      <alignment horizontal="center" vertical="center" wrapText="1"/>
    </xf>
    <xf numFmtId="0" fontId="5" fillId="44" borderId="10" xfId="0" applyFont="1" applyFill="1" applyBorder="1" applyAlignment="1">
      <alignment horizontal="center" vertical="center"/>
    </xf>
    <xf numFmtId="0" fontId="29" fillId="44" borderId="10" xfId="0" applyFont="1" applyFill="1" applyBorder="1" applyAlignment="1">
      <alignment horizontal="center" vertical="center"/>
    </xf>
    <xf numFmtId="0" fontId="2" fillId="44" borderId="10" xfId="0" applyFont="1" applyFill="1" applyBorder="1" applyAlignment="1">
      <alignment horizontal="center" vertical="center" wrapText="1"/>
    </xf>
    <xf numFmtId="0" fontId="2" fillId="44" borderId="10" xfId="0" applyFont="1" applyFill="1" applyBorder="1" applyAlignment="1">
      <alignment horizontal="center" vertical="center"/>
    </xf>
    <xf numFmtId="0" fontId="2" fillId="44" borderId="10" xfId="0" applyFont="1" applyFill="1" applyBorder="1" applyAlignment="1">
      <alignment horizontal="left" vertical="center" wrapText="1"/>
    </xf>
    <xf numFmtId="0" fontId="1" fillId="44" borderId="10" xfId="0" applyFont="1" applyFill="1" applyBorder="1" applyAlignment="1">
      <alignment horizontal="center" vertical="center"/>
    </xf>
    <xf numFmtId="0" fontId="1" fillId="44" borderId="10" xfId="0" applyFont="1" applyFill="1" applyBorder="1" applyAlignment="1">
      <alignment horizontal="center" vertical="center" wrapText="1"/>
    </xf>
    <xf numFmtId="3" fontId="52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center" vertical="center" wrapText="1"/>
    </xf>
    <xf numFmtId="0" fontId="52" fillId="38" borderId="10" xfId="0" applyFont="1" applyFill="1" applyBorder="1" applyAlignment="1">
      <alignment horizontal="center" vertical="center" wrapText="1"/>
    </xf>
    <xf numFmtId="0" fontId="1" fillId="41" borderId="10" xfId="0" applyFont="1" applyFill="1" applyBorder="1" applyAlignment="1">
      <alignment horizontal="center" vertical="center" wrapText="1"/>
    </xf>
    <xf numFmtId="0" fontId="8" fillId="44" borderId="10" xfId="0" applyFont="1" applyFill="1" applyBorder="1" applyAlignment="1">
      <alignment horizontal="center" vertical="center" wrapText="1"/>
    </xf>
    <xf numFmtId="0" fontId="8" fillId="44" borderId="10" xfId="0" applyFont="1" applyFill="1" applyBorder="1" applyAlignment="1">
      <alignment vertical="center" wrapText="1"/>
    </xf>
    <xf numFmtId="0" fontId="2" fillId="44" borderId="10" xfId="0" applyFont="1" applyFill="1" applyBorder="1" applyAlignment="1">
      <alignment vertical="center"/>
    </xf>
    <xf numFmtId="0" fontId="2" fillId="44" borderId="10" xfId="0" applyFont="1" applyFill="1" applyBorder="1"/>
    <xf numFmtId="0" fontId="5" fillId="44" borderId="10" xfId="0" applyFont="1" applyFill="1" applyBorder="1" applyAlignment="1">
      <alignment horizontal="left" vertical="center" wrapText="1"/>
    </xf>
    <xf numFmtId="0" fontId="8" fillId="44" borderId="10" xfId="0" applyFont="1" applyFill="1" applyBorder="1" applyAlignment="1">
      <alignment vertical="center"/>
    </xf>
    <xf numFmtId="0" fontId="8" fillId="44" borderId="26" xfId="0" applyFont="1" applyFill="1" applyBorder="1" applyAlignment="1">
      <alignment vertical="center"/>
    </xf>
    <xf numFmtId="0" fontId="69" fillId="44" borderId="10" xfId="0" applyFont="1" applyFill="1" applyBorder="1" applyAlignment="1">
      <alignment horizontal="left" vertical="center" wrapText="1"/>
    </xf>
    <xf numFmtId="0" fontId="29" fillId="44" borderId="10" xfId="0" applyFont="1" applyFill="1" applyBorder="1" applyAlignment="1">
      <alignment vertical="center"/>
    </xf>
    <xf numFmtId="0" fontId="2" fillId="44" borderId="10" xfId="0" applyFont="1" applyFill="1" applyBorder="1" applyAlignment="1">
      <alignment horizontal="left" vertical="center"/>
    </xf>
    <xf numFmtId="0" fontId="8" fillId="44" borderId="11" xfId="0" applyFont="1" applyFill="1" applyBorder="1" applyAlignment="1">
      <alignment vertical="center"/>
    </xf>
    <xf numFmtId="0" fontId="29" fillId="44" borderId="12" xfId="0" applyFont="1" applyFill="1" applyBorder="1" applyAlignment="1">
      <alignment vertical="center" wrapText="1"/>
    </xf>
    <xf numFmtId="0" fontId="2" fillId="0" borderId="26" xfId="0" applyFont="1" applyBorder="1" applyAlignment="1">
      <alignment horizontal="center" vertical="center" textRotation="90"/>
    </xf>
    <xf numFmtId="0" fontId="7" fillId="30" borderId="26" xfId="0" applyFont="1" applyFill="1" applyBorder="1" applyAlignment="1">
      <alignment horizontal="center" vertical="center" wrapText="1"/>
    </xf>
    <xf numFmtId="0" fontId="3" fillId="30" borderId="17" xfId="0" applyFont="1" applyFill="1" applyBorder="1" applyAlignment="1">
      <alignment horizontal="center" vertical="center" wrapText="1"/>
    </xf>
    <xf numFmtId="0" fontId="3" fillId="30" borderId="18" xfId="0" applyFont="1" applyFill="1" applyBorder="1" applyAlignment="1">
      <alignment horizontal="center" vertical="center" wrapText="1"/>
    </xf>
    <xf numFmtId="0" fontId="6" fillId="30" borderId="26" xfId="0" applyFont="1" applyFill="1" applyBorder="1" applyAlignment="1">
      <alignment horizontal="center" vertical="center" wrapText="1"/>
    </xf>
    <xf numFmtId="49" fontId="5" fillId="30" borderId="26" xfId="0" applyNumberFormat="1" applyFont="1" applyFill="1" applyBorder="1" applyAlignment="1">
      <alignment horizontal="center" vertical="center"/>
    </xf>
    <xf numFmtId="49" fontId="5" fillId="30" borderId="19" xfId="0" applyNumberFormat="1" applyFont="1" applyFill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6" fillId="30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90" wrapText="1"/>
    </xf>
    <xf numFmtId="0" fontId="6" fillId="30" borderId="10" xfId="0" applyFont="1" applyFill="1" applyBorder="1" applyAlignment="1">
      <alignment horizontal="center" vertical="center" wrapText="1"/>
    </xf>
    <xf numFmtId="0" fontId="8" fillId="37" borderId="10" xfId="0" applyFont="1" applyFill="1" applyBorder="1" applyAlignment="1">
      <alignment vertical="center" wrapText="1"/>
    </xf>
    <xf numFmtId="0" fontId="3" fillId="37" borderId="12" xfId="0" applyFont="1" applyFill="1" applyBorder="1" applyAlignment="1">
      <alignment horizontal="center" vertical="center"/>
    </xf>
    <xf numFmtId="49" fontId="5" fillId="30" borderId="16" xfId="0" applyNumberFormat="1" applyFont="1" applyFill="1" applyBorder="1" applyAlignment="1">
      <alignment horizontal="center" vertical="center"/>
    </xf>
    <xf numFmtId="0" fontId="5" fillId="30" borderId="16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0" borderId="0" xfId="0" applyFont="1" applyFill="1" applyBorder="1" applyAlignment="1">
      <alignment horizontal="center" vertical="center"/>
    </xf>
    <xf numFmtId="14" fontId="5" fillId="30" borderId="0" xfId="0" applyNumberFormat="1" applyFont="1" applyFill="1" applyBorder="1" applyAlignment="1">
      <alignment horizontal="center" vertical="center"/>
    </xf>
    <xf numFmtId="0" fontId="5" fillId="30" borderId="0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37" borderId="20" xfId="0" applyFont="1" applyFill="1" applyBorder="1" applyAlignment="1">
      <alignment vertical="center"/>
    </xf>
    <xf numFmtId="0" fontId="2" fillId="37" borderId="12" xfId="0" applyFont="1" applyFill="1" applyBorder="1" applyAlignment="1">
      <alignment horizontal="center" vertical="center"/>
    </xf>
    <xf numFmtId="0" fontId="1" fillId="37" borderId="12" xfId="0" applyFont="1" applyFill="1" applyBorder="1" applyAlignment="1">
      <alignment horizontal="center" vertical="center"/>
    </xf>
    <xf numFmtId="0" fontId="6" fillId="37" borderId="12" xfId="0" applyFont="1" applyFill="1" applyBorder="1" applyAlignment="1">
      <alignment horizontal="center" vertical="center" wrapText="1"/>
    </xf>
    <xf numFmtId="164" fontId="23" fillId="38" borderId="10" xfId="0" applyNumberFormat="1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 vertical="center" wrapText="1"/>
    </xf>
    <xf numFmtId="17" fontId="2" fillId="0" borderId="12" xfId="0" applyNumberFormat="1" applyFont="1" applyFill="1" applyBorder="1" applyAlignment="1">
      <alignment horizontal="center" vertical="center"/>
    </xf>
    <xf numFmtId="164" fontId="9" fillId="39" borderId="10" xfId="0" applyNumberFormat="1" applyFont="1" applyFill="1" applyBorder="1" applyAlignment="1">
      <alignment horizontal="center" vertical="center"/>
    </xf>
    <xf numFmtId="0" fontId="1" fillId="39" borderId="10" xfId="0" applyFont="1" applyFill="1" applyBorder="1" applyAlignment="1">
      <alignment horizontal="center" vertical="center"/>
    </xf>
    <xf numFmtId="0" fontId="2" fillId="39" borderId="10" xfId="0" applyFont="1" applyFill="1" applyBorder="1" applyAlignment="1">
      <alignment horizontal="center" vertical="center"/>
    </xf>
    <xf numFmtId="17" fontId="2" fillId="39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0" fillId="37" borderId="0" xfId="0" applyFill="1" applyBorder="1"/>
    <xf numFmtId="0" fontId="11" fillId="37" borderId="0" xfId="0" applyFont="1" applyFill="1" applyBorder="1"/>
    <xf numFmtId="0" fontId="5" fillId="37" borderId="10" xfId="0" applyFont="1" applyFill="1" applyBorder="1" applyAlignment="1">
      <alignment vertical="center"/>
    </xf>
    <xf numFmtId="0" fontId="5" fillId="37" borderId="26" xfId="0" applyFont="1" applyFill="1" applyBorder="1" applyAlignment="1">
      <alignment horizontal="center" vertical="center"/>
    </xf>
    <xf numFmtId="0" fontId="5" fillId="37" borderId="26" xfId="0" applyFont="1" applyFill="1" applyBorder="1" applyAlignment="1">
      <alignment vertical="center"/>
    </xf>
    <xf numFmtId="0" fontId="5" fillId="37" borderId="20" xfId="0" applyFont="1" applyFill="1" applyBorder="1" applyAlignment="1">
      <alignment vertical="center"/>
    </xf>
    <xf numFmtId="0" fontId="5" fillId="37" borderId="11" xfId="0" applyFont="1" applyFill="1" applyBorder="1" applyAlignment="1">
      <alignment vertical="center"/>
    </xf>
    <xf numFmtId="0" fontId="3" fillId="37" borderId="0" xfId="0" applyFont="1" applyFill="1" applyBorder="1" applyAlignment="1">
      <alignment horizontal="center" vertical="center"/>
    </xf>
    <xf numFmtId="0" fontId="5" fillId="43" borderId="29" xfId="0" applyNumberFormat="1" applyFont="1" applyFill="1" applyBorder="1" applyAlignment="1">
      <alignment horizontal="center"/>
    </xf>
    <xf numFmtId="0" fontId="2" fillId="37" borderId="12" xfId="0" applyFont="1" applyFill="1" applyBorder="1" applyAlignment="1">
      <alignment horizontal="left" vertical="center"/>
    </xf>
    <xf numFmtId="49" fontId="5" fillId="43" borderId="30" xfId="0" applyNumberFormat="1" applyFont="1" applyFill="1" applyBorder="1" applyAlignment="1">
      <alignment horizontal="center"/>
    </xf>
    <xf numFmtId="49" fontId="5" fillId="43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wrapText="1"/>
    </xf>
    <xf numFmtId="0" fontId="6" fillId="30" borderId="10" xfId="0" applyFont="1" applyFill="1" applyBorder="1" applyAlignment="1">
      <alignment horizontal="center" vertical="center" wrapText="1"/>
    </xf>
    <xf numFmtId="49" fontId="29" fillId="37" borderId="10" xfId="0" applyNumberFormat="1" applyFont="1" applyFill="1" applyBorder="1" applyAlignment="1">
      <alignment horizontal="center" vertical="center"/>
    </xf>
    <xf numFmtId="49" fontId="29" fillId="37" borderId="12" xfId="0" applyNumberFormat="1" applyFont="1" applyFill="1" applyBorder="1" applyAlignment="1">
      <alignment horizontal="center" vertical="center"/>
    </xf>
    <xf numFmtId="0" fontId="8" fillId="42" borderId="11" xfId="0" applyFont="1" applyFill="1" applyBorder="1" applyAlignment="1">
      <alignment vertical="center"/>
    </xf>
    <xf numFmtId="49" fontId="5" fillId="37" borderId="0" xfId="0" applyNumberFormat="1" applyFont="1" applyFill="1" applyBorder="1" applyAlignment="1">
      <alignment horizontal="center" vertical="center"/>
    </xf>
    <xf numFmtId="49" fontId="5" fillId="37" borderId="10" xfId="0" applyNumberFormat="1" applyFont="1" applyFill="1" applyBorder="1" applyAlignment="1">
      <alignment horizontal="center" vertical="center"/>
    </xf>
    <xf numFmtId="17" fontId="70" fillId="30" borderId="10" xfId="0" applyNumberFormat="1" applyFont="1" applyFill="1" applyBorder="1" applyAlignment="1">
      <alignment horizontal="center" vertical="center" wrapText="1"/>
    </xf>
    <xf numFmtId="0" fontId="5" fillId="30" borderId="10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vertical="center"/>
    </xf>
    <xf numFmtId="17" fontId="1" fillId="37" borderId="10" xfId="0" applyNumberFormat="1" applyFont="1" applyFill="1" applyBorder="1" applyAlignment="1">
      <alignment horizontal="center" vertical="center"/>
    </xf>
    <xf numFmtId="0" fontId="3" fillId="37" borderId="10" xfId="0" applyFont="1" applyFill="1" applyBorder="1" applyAlignment="1">
      <alignment horizontal="centerContinuous" vertical="center"/>
    </xf>
    <xf numFmtId="0" fontId="4" fillId="37" borderId="19" xfId="0" applyFont="1" applyFill="1" applyBorder="1" applyAlignment="1">
      <alignment horizontal="center" vertical="center" textRotation="90" wrapText="1"/>
    </xf>
    <xf numFmtId="0" fontId="2" fillId="37" borderId="0" xfId="0" applyFont="1" applyFill="1" applyAlignment="1">
      <alignment vertical="center"/>
    </xf>
    <xf numFmtId="0" fontId="73" fillId="37" borderId="10" xfId="0" applyFont="1" applyFill="1" applyBorder="1" applyAlignment="1">
      <alignment horizontal="left" vertical="center"/>
    </xf>
    <xf numFmtId="3" fontId="3" fillId="37" borderId="1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7" fontId="2" fillId="0" borderId="10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17" fontId="0" fillId="39" borderId="12" xfId="0" applyNumberForma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center" wrapText="1"/>
    </xf>
    <xf numFmtId="0" fontId="5" fillId="44" borderId="10" xfId="0" applyFont="1" applyFill="1" applyBorder="1" applyAlignment="1">
      <alignment vertical="center" wrapText="1"/>
    </xf>
    <xf numFmtId="0" fontId="64" fillId="42" borderId="26" xfId="0" applyFont="1" applyFill="1" applyBorder="1" applyAlignment="1">
      <alignment horizontal="center" vertical="center" wrapText="1"/>
    </xf>
    <xf numFmtId="164" fontId="3" fillId="38" borderId="10" xfId="0" applyNumberFormat="1" applyFont="1" applyFill="1" applyBorder="1" applyAlignment="1">
      <alignment horizontal="center" vertical="center"/>
    </xf>
    <xf numFmtId="0" fontId="5" fillId="37" borderId="10" xfId="0" applyFont="1" applyFill="1" applyBorder="1" applyAlignment="1">
      <alignment horizontal="center" vertical="center" wrapText="1"/>
    </xf>
    <xf numFmtId="3" fontId="9" fillId="38" borderId="10" xfId="0" applyNumberFormat="1" applyFont="1" applyFill="1" applyBorder="1" applyAlignment="1">
      <alignment vertical="center" wrapText="1"/>
    </xf>
    <xf numFmtId="0" fontId="2" fillId="44" borderId="10" xfId="0" applyFont="1" applyFill="1" applyBorder="1" applyAlignment="1">
      <alignment wrapText="1"/>
    </xf>
    <xf numFmtId="0" fontId="3" fillId="32" borderId="0" xfId="0" applyFont="1" applyFill="1" applyBorder="1" applyAlignment="1">
      <alignment horizontal="center" vertical="center" wrapText="1"/>
    </xf>
    <xf numFmtId="0" fontId="3" fillId="32" borderId="24" xfId="0" applyFont="1" applyFill="1" applyBorder="1" applyAlignment="1">
      <alignment horizontal="center" vertical="center" wrapText="1"/>
    </xf>
    <xf numFmtId="164" fontId="9" fillId="37" borderId="10" xfId="0" applyNumberFormat="1" applyFont="1" applyFill="1" applyBorder="1" applyAlignment="1">
      <alignment horizontal="center" vertical="center" wrapText="1"/>
    </xf>
    <xf numFmtId="0" fontId="5" fillId="45" borderId="10" xfId="0" applyFont="1" applyFill="1" applyBorder="1" applyAlignment="1">
      <alignment horizontal="left" vertical="center"/>
    </xf>
    <xf numFmtId="0" fontId="2" fillId="46" borderId="10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 textRotation="90"/>
    </xf>
    <xf numFmtId="0" fontId="3" fillId="37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64" fontId="9" fillId="0" borderId="10" xfId="0" applyNumberFormat="1" applyFont="1" applyFill="1" applyBorder="1" applyAlignment="1">
      <alignment horizontal="center"/>
    </xf>
    <xf numFmtId="164" fontId="9" fillId="23" borderId="10" xfId="0" applyNumberFormat="1" applyFont="1" applyFill="1" applyBorder="1" applyAlignment="1">
      <alignment horizontal="center"/>
    </xf>
    <xf numFmtId="164" fontId="9" fillId="37" borderId="11" xfId="0" applyNumberFormat="1" applyFont="1" applyFill="1" applyBorder="1" applyAlignment="1">
      <alignment horizontal="center" vertical="center" wrapText="1"/>
    </xf>
    <xf numFmtId="49" fontId="5" fillId="30" borderId="26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wrapText="1"/>
    </xf>
    <xf numFmtId="0" fontId="2" fillId="30" borderId="19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165" fontId="2" fillId="0" borderId="1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30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3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7" fontId="2" fillId="0" borderId="26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2" fillId="30" borderId="26" xfId="0" applyFont="1" applyFill="1" applyBorder="1" applyAlignment="1">
      <alignment horizontal="center" vertical="center" wrapText="1"/>
    </xf>
    <xf numFmtId="3" fontId="1" fillId="37" borderId="10" xfId="0" applyNumberFormat="1" applyFont="1" applyFill="1" applyBorder="1" applyAlignment="1">
      <alignment horizontal="center" vertical="center" wrapText="1"/>
    </xf>
    <xf numFmtId="0" fontId="5" fillId="30" borderId="10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vertical="center"/>
    </xf>
    <xf numFmtId="0" fontId="1" fillId="37" borderId="10" xfId="0" applyFont="1" applyFill="1" applyBorder="1" applyAlignment="1">
      <alignment horizontal="center" vertical="center" wrapText="1"/>
    </xf>
    <xf numFmtId="0" fontId="68" fillId="0" borderId="10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4" fillId="37" borderId="1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5" fillId="37" borderId="12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5" fillId="30" borderId="10" xfId="0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37" borderId="11" xfId="0" applyNumberFormat="1" applyFont="1" applyFill="1" applyBorder="1" applyAlignment="1">
      <alignment horizontal="center" vertical="center"/>
    </xf>
    <xf numFmtId="17" fontId="53" fillId="0" borderId="12" xfId="0" applyNumberFormat="1" applyFont="1" applyBorder="1" applyAlignment="1">
      <alignment horizontal="center" vertical="center"/>
    </xf>
    <xf numFmtId="0" fontId="29" fillId="37" borderId="26" xfId="0" applyFont="1" applyFill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30" borderId="10" xfId="0" applyFont="1" applyFill="1" applyBorder="1" applyAlignment="1">
      <alignment horizontal="center" vertical="center" wrapText="1"/>
    </xf>
    <xf numFmtId="164" fontId="9" fillId="38" borderId="10" xfId="0" applyNumberFormat="1" applyFont="1" applyFill="1" applyBorder="1" applyAlignment="1">
      <alignment vertical="center"/>
    </xf>
    <xf numFmtId="164" fontId="4" fillId="38" borderId="10" xfId="0" applyNumberFormat="1" applyFont="1" applyFill="1" applyBorder="1" applyAlignment="1">
      <alignment vertical="center" wrapText="1"/>
    </xf>
    <xf numFmtId="3" fontId="4" fillId="38" borderId="10" xfId="0" applyNumberFormat="1" applyFont="1" applyFill="1" applyBorder="1" applyAlignment="1">
      <alignment vertical="center" wrapText="1"/>
    </xf>
    <xf numFmtId="3" fontId="1" fillId="38" borderId="10" xfId="0" applyNumberFormat="1" applyFont="1" applyFill="1" applyBorder="1" applyAlignment="1">
      <alignment vertical="center" wrapText="1"/>
    </xf>
    <xf numFmtId="164" fontId="9" fillId="38" borderId="10" xfId="0" applyNumberFormat="1" applyFont="1" applyFill="1" applyBorder="1" applyAlignment="1">
      <alignment vertical="center" wrapText="1"/>
    </xf>
    <xf numFmtId="164" fontId="9" fillId="38" borderId="26" xfId="0" applyNumberFormat="1" applyFont="1" applyFill="1" applyBorder="1" applyAlignment="1">
      <alignment vertical="center" wrapText="1"/>
    </xf>
    <xf numFmtId="164" fontId="9" fillId="47" borderId="10" xfId="0" applyNumberFormat="1" applyFont="1" applyFill="1" applyBorder="1" applyAlignment="1">
      <alignment horizontal="center" vertical="center"/>
    </xf>
    <xf numFmtId="3" fontId="4" fillId="47" borderId="10" xfId="0" applyNumberFormat="1" applyFont="1" applyFill="1" applyBorder="1" applyAlignment="1">
      <alignment horizontal="center" vertical="center" wrapText="1"/>
    </xf>
    <xf numFmtId="164" fontId="9" fillId="38" borderId="26" xfId="0" applyNumberFormat="1" applyFont="1" applyFill="1" applyBorder="1" applyAlignment="1">
      <alignment horizontal="center" vertical="center" wrapText="1"/>
    </xf>
    <xf numFmtId="164" fontId="9" fillId="47" borderId="10" xfId="0" applyNumberFormat="1" applyFont="1" applyFill="1" applyBorder="1" applyAlignment="1">
      <alignment horizontal="center" vertical="center" wrapText="1"/>
    </xf>
    <xf numFmtId="0" fontId="1" fillId="47" borderId="10" xfId="0" applyFont="1" applyFill="1" applyBorder="1" applyAlignment="1">
      <alignment horizontal="center" vertical="center"/>
    </xf>
    <xf numFmtId="164" fontId="9" fillId="38" borderId="14" xfId="0" applyNumberFormat="1" applyFont="1" applyFill="1" applyBorder="1" applyAlignment="1">
      <alignment vertical="center"/>
    </xf>
    <xf numFmtId="164" fontId="52" fillId="38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9" fillId="38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/>
    </xf>
    <xf numFmtId="3" fontId="1" fillId="38" borderId="10" xfId="0" applyNumberFormat="1" applyFont="1" applyFill="1" applyBorder="1" applyAlignment="1">
      <alignment vertical="center"/>
    </xf>
    <xf numFmtId="0" fontId="6" fillId="47" borderId="10" xfId="0" applyFont="1" applyFill="1" applyBorder="1" applyAlignment="1">
      <alignment horizontal="center" vertical="center"/>
    </xf>
    <xf numFmtId="17" fontId="6" fillId="47" borderId="10" xfId="0" applyNumberFormat="1" applyFont="1" applyFill="1" applyBorder="1" applyAlignment="1">
      <alignment horizontal="center" vertical="center"/>
    </xf>
    <xf numFmtId="164" fontId="9" fillId="38" borderId="14" xfId="0" applyNumberFormat="1" applyFont="1" applyFill="1" applyBorder="1" applyAlignment="1">
      <alignment horizontal="center" vertical="center"/>
    </xf>
    <xf numFmtId="0" fontId="5" fillId="47" borderId="10" xfId="0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vertical="center" wrapText="1"/>
    </xf>
    <xf numFmtId="164" fontId="9" fillId="41" borderId="10" xfId="0" applyNumberFormat="1" applyFont="1" applyFill="1" applyBorder="1" applyAlignment="1">
      <alignment horizontal="center" vertical="center"/>
    </xf>
    <xf numFmtId="164" fontId="1" fillId="38" borderId="10" xfId="0" applyNumberFormat="1" applyFont="1" applyFill="1" applyBorder="1" applyAlignment="1">
      <alignment vertical="center" wrapText="1"/>
    </xf>
    <xf numFmtId="164" fontId="1" fillId="0" borderId="10" xfId="0" applyNumberFormat="1" applyFont="1" applyFill="1" applyBorder="1" applyAlignment="1">
      <alignment vertical="center" wrapText="1"/>
    </xf>
    <xf numFmtId="3" fontId="3" fillId="38" borderId="10" xfId="0" applyNumberFormat="1" applyFont="1" applyFill="1" applyBorder="1" applyAlignment="1">
      <alignment horizontal="center" vertical="center"/>
    </xf>
    <xf numFmtId="0" fontId="5" fillId="47" borderId="10" xfId="0" applyFont="1" applyFill="1" applyBorder="1" applyAlignment="1">
      <alignment horizontal="center" vertical="center"/>
    </xf>
    <xf numFmtId="17" fontId="5" fillId="47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vertical="center"/>
    </xf>
    <xf numFmtId="164" fontId="4" fillId="38" borderId="10" xfId="0" applyNumberFormat="1" applyFont="1" applyFill="1" applyBorder="1" applyAlignment="1">
      <alignment vertical="center"/>
    </xf>
    <xf numFmtId="3" fontId="11" fillId="38" borderId="10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 wrapText="1"/>
    </xf>
    <xf numFmtId="164" fontId="1" fillId="38" borderId="14" xfId="0" applyNumberFormat="1" applyFont="1" applyFill="1" applyBorder="1" applyAlignment="1">
      <alignment vertical="center" wrapText="1"/>
    </xf>
    <xf numFmtId="17" fontId="8" fillId="47" borderId="10" xfId="0" applyNumberFormat="1" applyFont="1" applyFill="1" applyBorder="1" applyAlignment="1">
      <alignment horizontal="center" vertical="center" wrapText="1"/>
    </xf>
    <xf numFmtId="0" fontId="1" fillId="41" borderId="10" xfId="0" applyFont="1" applyFill="1" applyBorder="1" applyAlignment="1">
      <alignment horizontal="center" vertical="center"/>
    </xf>
    <xf numFmtId="164" fontId="9" fillId="47" borderId="10" xfId="0" applyNumberFormat="1" applyFont="1" applyFill="1" applyBorder="1" applyAlignment="1">
      <alignment horizontal="center" vertical="center" wrapText="1"/>
    </xf>
    <xf numFmtId="164" fontId="9" fillId="30" borderId="10" xfId="0" applyNumberFormat="1" applyFont="1" applyFill="1" applyBorder="1" applyAlignment="1">
      <alignment horizontal="center" vertical="center" wrapText="1"/>
    </xf>
    <xf numFmtId="0" fontId="6" fillId="30" borderId="19" xfId="0" applyFont="1" applyFill="1" applyBorder="1" applyAlignment="1">
      <alignment horizontal="center" vertical="center" wrapText="1"/>
    </xf>
    <xf numFmtId="0" fontId="6" fillId="30" borderId="12" xfId="0" applyFont="1" applyFill="1" applyBorder="1" applyAlignment="1">
      <alignment horizontal="center" vertical="center" wrapText="1"/>
    </xf>
    <xf numFmtId="164" fontId="9" fillId="47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49" fontId="5" fillId="30" borderId="26" xfId="0" applyNumberFormat="1" applyFont="1" applyFill="1" applyBorder="1" applyAlignment="1">
      <alignment horizontal="center" vertical="center"/>
    </xf>
    <xf numFmtId="49" fontId="5" fillId="30" borderId="19" xfId="0" applyNumberFormat="1" applyFont="1" applyFill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3" fillId="30" borderId="17" xfId="0" applyFont="1" applyFill="1" applyBorder="1" applyAlignment="1">
      <alignment horizontal="center" vertical="center" wrapText="1"/>
    </xf>
    <xf numFmtId="0" fontId="3" fillId="30" borderId="1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37" borderId="10" xfId="0" applyFont="1" applyFill="1" applyBorder="1" applyAlignment="1">
      <alignment horizontal="center" vertical="center" wrapText="1"/>
    </xf>
    <xf numFmtId="49" fontId="5" fillId="37" borderId="11" xfId="0" applyNumberFormat="1" applyFont="1" applyFill="1" applyBorder="1" applyAlignment="1">
      <alignment horizontal="center" vertical="center"/>
    </xf>
    <xf numFmtId="164" fontId="9" fillId="47" borderId="16" xfId="0" applyNumberFormat="1" applyFont="1" applyFill="1" applyBorder="1" applyAlignment="1">
      <alignment horizontal="center" vertical="center" wrapText="1"/>
    </xf>
    <xf numFmtId="0" fontId="5" fillId="43" borderId="10" xfId="0" applyNumberFormat="1" applyFont="1" applyFill="1" applyBorder="1" applyAlignment="1">
      <alignment horizontal="center"/>
    </xf>
    <xf numFmtId="49" fontId="5" fillId="43" borderId="10" xfId="0" applyNumberFormat="1" applyFont="1" applyFill="1" applyBorder="1" applyAlignment="1"/>
    <xf numFmtId="49" fontId="6" fillId="43" borderId="10" xfId="0" applyNumberFormat="1" applyFont="1" applyFill="1" applyBorder="1" applyAlignment="1">
      <alignment horizontal="center"/>
    </xf>
    <xf numFmtId="0" fontId="6" fillId="43" borderId="10" xfId="0" applyNumberFormat="1" applyFont="1" applyFill="1" applyBorder="1" applyAlignment="1">
      <alignment horizontal="center"/>
    </xf>
    <xf numFmtId="49" fontId="6" fillId="43" borderId="10" xfId="0" applyNumberFormat="1" applyFont="1" applyFill="1" applyBorder="1" applyAlignment="1"/>
    <xf numFmtId="0" fontId="29" fillId="37" borderId="10" xfId="0" applyFont="1" applyFill="1" applyBorder="1" applyAlignment="1">
      <alignment horizontal="center" vertical="center"/>
    </xf>
    <xf numFmtId="0" fontId="29" fillId="44" borderId="10" xfId="0" applyFont="1" applyFill="1" applyBorder="1" applyAlignment="1">
      <alignment horizontal="left" vertical="center"/>
    </xf>
    <xf numFmtId="0" fontId="29" fillId="44" borderId="10" xfId="0" applyFont="1" applyFill="1" applyBorder="1" applyAlignment="1">
      <alignment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10" fillId="30" borderId="26" xfId="0" applyNumberFormat="1" applyFont="1" applyFill="1" applyBorder="1" applyAlignment="1">
      <alignment vertical="center" wrapText="1"/>
    </xf>
    <xf numFmtId="0" fontId="25" fillId="49" borderId="10" xfId="0" applyFont="1" applyFill="1" applyBorder="1" applyAlignment="1">
      <alignment horizontal="center" vertical="center"/>
    </xf>
    <xf numFmtId="0" fontId="25" fillId="49" borderId="26" xfId="0" applyFont="1" applyFill="1" applyBorder="1" applyAlignment="1">
      <alignment horizontal="center" vertical="center"/>
    </xf>
    <xf numFmtId="0" fontId="2" fillId="49" borderId="0" xfId="0" applyFont="1" applyFill="1" applyAlignment="1">
      <alignment vertical="center"/>
    </xf>
    <xf numFmtId="0" fontId="2" fillId="49" borderId="10" xfId="0" applyFont="1" applyFill="1" applyBorder="1" applyAlignment="1">
      <alignment horizontal="center" vertical="center"/>
    </xf>
    <xf numFmtId="0" fontId="2" fillId="49" borderId="26" xfId="0" applyFont="1" applyFill="1" applyBorder="1" applyAlignment="1">
      <alignment horizontal="center" vertical="center"/>
    </xf>
    <xf numFmtId="0" fontId="5" fillId="49" borderId="10" xfId="0" applyFont="1" applyFill="1" applyBorder="1" applyAlignment="1">
      <alignment horizontal="center" vertical="center"/>
    </xf>
    <xf numFmtId="0" fontId="4" fillId="37" borderId="23" xfId="0" applyFont="1" applyFill="1" applyBorder="1" applyAlignment="1">
      <alignment horizontal="center" vertical="center" textRotation="90" wrapText="1"/>
    </xf>
    <xf numFmtId="0" fontId="2" fillId="37" borderId="0" xfId="0" applyFont="1" applyFill="1"/>
    <xf numFmtId="0" fontId="8" fillId="44" borderId="10" xfId="0" applyFont="1" applyFill="1" applyBorder="1" applyAlignment="1">
      <alignment horizontal="left" vertical="center"/>
    </xf>
    <xf numFmtId="0" fontId="6" fillId="30" borderId="1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6" fillId="30" borderId="14" xfId="0" applyFont="1" applyFill="1" applyBorder="1" applyAlignment="1">
      <alignment horizontal="center" vertical="center" wrapText="1"/>
    </xf>
    <xf numFmtId="0" fontId="8" fillId="44" borderId="11" xfId="0" applyFont="1" applyFill="1" applyBorder="1" applyAlignment="1">
      <alignment vertical="center" wrapText="1"/>
    </xf>
    <xf numFmtId="164" fontId="9" fillId="37" borderId="10" xfId="0" applyNumberFormat="1" applyFont="1" applyFill="1" applyBorder="1" applyAlignment="1">
      <alignment vertical="center" wrapText="1"/>
    </xf>
    <xf numFmtId="164" fontId="9" fillId="50" borderId="10" xfId="0" applyNumberFormat="1" applyFont="1" applyFill="1" applyBorder="1" applyAlignment="1">
      <alignment horizontal="center" vertical="center" wrapText="1"/>
    </xf>
    <xf numFmtId="3" fontId="1" fillId="23" borderId="21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textRotation="90"/>
    </xf>
    <xf numFmtId="0" fontId="3" fillId="3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25" fillId="42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30" borderId="26" xfId="0" applyFont="1" applyFill="1" applyBorder="1" applyAlignment="1">
      <alignment horizontal="center" vertical="center" wrapText="1"/>
    </xf>
    <xf numFmtId="0" fontId="7" fillId="30" borderId="19" xfId="0" applyFont="1" applyFill="1" applyBorder="1" applyAlignment="1">
      <alignment horizontal="center" vertical="center" wrapText="1"/>
    </xf>
    <xf numFmtId="0" fontId="7" fillId="30" borderId="12" xfId="0" applyFont="1" applyFill="1" applyBorder="1" applyAlignment="1">
      <alignment horizontal="center" vertical="center" wrapText="1"/>
    </xf>
    <xf numFmtId="164" fontId="9" fillId="23" borderId="26" xfId="0" applyNumberFormat="1" applyFont="1" applyFill="1" applyBorder="1" applyAlignment="1">
      <alignment horizontal="center" vertical="center"/>
    </xf>
    <xf numFmtId="164" fontId="9" fillId="23" borderId="19" xfId="0" applyNumberFormat="1" applyFont="1" applyFill="1" applyBorder="1" applyAlignment="1">
      <alignment horizontal="center" vertical="center"/>
    </xf>
    <xf numFmtId="164" fontId="9" fillId="23" borderId="12" xfId="0" applyNumberFormat="1" applyFont="1" applyFill="1" applyBorder="1" applyAlignment="1">
      <alignment horizontal="center" vertical="center"/>
    </xf>
    <xf numFmtId="0" fontId="5" fillId="30" borderId="10" xfId="0" applyFont="1" applyFill="1" applyBorder="1" applyAlignment="1">
      <alignment horizontal="center" vertical="center" wrapText="1"/>
    </xf>
    <xf numFmtId="0" fontId="3" fillId="30" borderId="20" xfId="0" applyFont="1" applyFill="1" applyBorder="1" applyAlignment="1">
      <alignment horizontal="center" vertical="center" wrapText="1"/>
    </xf>
    <xf numFmtId="0" fontId="3" fillId="30" borderId="21" xfId="0" applyFont="1" applyFill="1" applyBorder="1" applyAlignment="1">
      <alignment horizontal="center" vertical="center" wrapText="1"/>
    </xf>
    <xf numFmtId="0" fontId="3" fillId="30" borderId="23" xfId="0" applyFont="1" applyFill="1" applyBorder="1" applyAlignment="1">
      <alignment horizontal="center" vertical="center" wrapText="1"/>
    </xf>
    <xf numFmtId="0" fontId="3" fillId="30" borderId="24" xfId="0" applyFont="1" applyFill="1" applyBorder="1" applyAlignment="1">
      <alignment horizontal="center" vertical="center" wrapText="1"/>
    </xf>
    <xf numFmtId="0" fontId="3" fillId="30" borderId="17" xfId="0" applyFont="1" applyFill="1" applyBorder="1" applyAlignment="1">
      <alignment horizontal="center" vertical="center" wrapText="1"/>
    </xf>
    <xf numFmtId="0" fontId="3" fillId="30" borderId="18" xfId="0" applyFont="1" applyFill="1" applyBorder="1" applyAlignment="1">
      <alignment horizontal="center" vertical="center" wrapText="1"/>
    </xf>
    <xf numFmtId="0" fontId="1" fillId="49" borderId="26" xfId="0" applyFont="1" applyFill="1" applyBorder="1" applyAlignment="1">
      <alignment horizontal="center" vertical="center" wrapText="1"/>
    </xf>
    <xf numFmtId="0" fontId="1" fillId="49" borderId="19" xfId="0" applyFont="1" applyFill="1" applyBorder="1" applyAlignment="1">
      <alignment horizontal="center" vertical="center" wrapText="1"/>
    </xf>
    <xf numFmtId="0" fontId="1" fillId="49" borderId="12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5" fillId="49" borderId="26" xfId="0" applyFont="1" applyFill="1" applyBorder="1" applyAlignment="1">
      <alignment horizontal="center" vertical="center"/>
    </xf>
    <xf numFmtId="0" fontId="25" fillId="49" borderId="19" xfId="0" applyFont="1" applyFill="1" applyBorder="1" applyAlignment="1">
      <alignment horizontal="center" vertical="center"/>
    </xf>
    <xf numFmtId="0" fontId="25" fillId="49" borderId="12" xfId="0" applyFont="1" applyFill="1" applyBorder="1" applyAlignment="1">
      <alignment horizontal="center" vertical="center"/>
    </xf>
    <xf numFmtId="0" fontId="5" fillId="49" borderId="26" xfId="0" applyFont="1" applyFill="1" applyBorder="1" applyAlignment="1">
      <alignment horizontal="center" vertical="center" wrapText="1"/>
    </xf>
    <xf numFmtId="0" fontId="5" fillId="49" borderId="19" xfId="0" applyFont="1" applyFill="1" applyBorder="1" applyAlignment="1">
      <alignment horizontal="center" vertical="center" wrapText="1"/>
    </xf>
    <xf numFmtId="0" fontId="5" fillId="49" borderId="12" xfId="0" applyFont="1" applyFill="1" applyBorder="1" applyAlignment="1">
      <alignment horizontal="center" vertical="center" wrapText="1"/>
    </xf>
    <xf numFmtId="0" fontId="4" fillId="23" borderId="26" xfId="0" applyFont="1" applyFill="1" applyBorder="1" applyAlignment="1">
      <alignment horizontal="center" vertical="center" wrapText="1"/>
    </xf>
    <xf numFmtId="0" fontId="4" fillId="23" borderId="12" xfId="0" applyFont="1" applyFill="1" applyBorder="1" applyAlignment="1">
      <alignment horizontal="center" vertical="center" wrapText="1"/>
    </xf>
    <xf numFmtId="0" fontId="4" fillId="32" borderId="15" xfId="0" applyFont="1" applyFill="1" applyBorder="1" applyAlignment="1">
      <alignment horizontal="center" vertical="center" wrapText="1"/>
    </xf>
    <xf numFmtId="0" fontId="4" fillId="23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32" borderId="11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23" borderId="14" xfId="0" applyFont="1" applyFill="1" applyBorder="1" applyAlignment="1">
      <alignment horizontal="center" vertical="center" wrapText="1"/>
    </xf>
    <xf numFmtId="164" fontId="9" fillId="30" borderId="10" xfId="0" applyNumberFormat="1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2" fillId="37" borderId="12" xfId="0" applyFont="1" applyFill="1" applyBorder="1" applyAlignment="1">
      <alignment horizontal="center" vertical="center" wrapText="1"/>
    </xf>
    <xf numFmtId="0" fontId="63" fillId="0" borderId="20" xfId="0" applyFont="1" applyBorder="1" applyAlignment="1">
      <alignment horizontal="center" vertical="center"/>
    </xf>
    <xf numFmtId="0" fontId="63" fillId="0" borderId="21" xfId="0" applyFont="1" applyBorder="1" applyAlignment="1">
      <alignment horizontal="center" vertical="center"/>
    </xf>
    <xf numFmtId="0" fontId="63" fillId="0" borderId="23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17" xfId="0" applyFont="1" applyBorder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47" borderId="10" xfId="0" applyNumberFormat="1" applyFont="1" applyFill="1" applyBorder="1" applyAlignment="1">
      <alignment horizontal="center" vertical="center"/>
    </xf>
    <xf numFmtId="0" fontId="3" fillId="32" borderId="20" xfId="0" applyFont="1" applyFill="1" applyBorder="1" applyAlignment="1">
      <alignment horizontal="center" vertical="center"/>
    </xf>
    <xf numFmtId="0" fontId="3" fillId="32" borderId="25" xfId="0" applyFont="1" applyFill="1" applyBorder="1" applyAlignment="1">
      <alignment horizontal="center" vertical="center"/>
    </xf>
    <xf numFmtId="0" fontId="3" fillId="32" borderId="21" xfId="0" applyFont="1" applyFill="1" applyBorder="1" applyAlignment="1">
      <alignment horizontal="center" vertical="center"/>
    </xf>
    <xf numFmtId="0" fontId="3" fillId="37" borderId="26" xfId="0" applyFont="1" applyFill="1" applyBorder="1" applyAlignment="1">
      <alignment horizontal="center" vertical="center"/>
    </xf>
    <xf numFmtId="0" fontId="3" fillId="37" borderId="19" xfId="0" applyFont="1" applyFill="1" applyBorder="1" applyAlignment="1">
      <alignment horizontal="center" vertical="center"/>
    </xf>
    <xf numFmtId="0" fontId="3" fillId="37" borderId="12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center" vertical="center" textRotation="90" wrapText="1"/>
    </xf>
    <xf numFmtId="0" fontId="61" fillId="0" borderId="12" xfId="0" applyFont="1" applyBorder="1" applyAlignment="1">
      <alignment horizontal="center" vertical="center" textRotation="90" wrapText="1"/>
    </xf>
    <xf numFmtId="164" fontId="9" fillId="47" borderId="11" xfId="0" applyNumberFormat="1" applyFont="1" applyFill="1" applyBorder="1" applyAlignment="1">
      <alignment horizontal="center" vertical="center"/>
    </xf>
    <xf numFmtId="164" fontId="9" fillId="47" borderId="14" xfId="0" applyNumberFormat="1" applyFont="1" applyFill="1" applyBorder="1" applyAlignment="1">
      <alignment horizontal="center" vertical="center"/>
    </xf>
    <xf numFmtId="17" fontId="29" fillId="30" borderId="26" xfId="0" applyNumberFormat="1" applyFont="1" applyFill="1" applyBorder="1" applyAlignment="1">
      <alignment horizontal="center" vertical="center" wrapText="1"/>
    </xf>
    <xf numFmtId="17" fontId="29" fillId="30" borderId="19" xfId="0" applyNumberFormat="1" applyFont="1" applyFill="1" applyBorder="1" applyAlignment="1">
      <alignment horizontal="center" vertical="center" wrapText="1"/>
    </xf>
    <xf numFmtId="17" fontId="29" fillId="30" borderId="12" xfId="0" applyNumberFormat="1" applyFont="1" applyFill="1" applyBorder="1" applyAlignment="1">
      <alignment horizontal="center" vertical="center" wrapText="1"/>
    </xf>
    <xf numFmtId="17" fontId="29" fillId="30" borderId="26" xfId="0" applyNumberFormat="1" applyFont="1" applyFill="1" applyBorder="1" applyAlignment="1">
      <alignment horizontal="center" vertical="center"/>
    </xf>
    <xf numFmtId="17" fontId="29" fillId="30" borderId="19" xfId="0" applyNumberFormat="1" applyFont="1" applyFill="1" applyBorder="1" applyAlignment="1">
      <alignment horizontal="center" vertical="center"/>
    </xf>
    <xf numFmtId="17" fontId="29" fillId="30" borderId="12" xfId="0" applyNumberFormat="1" applyFont="1" applyFill="1" applyBorder="1" applyAlignment="1">
      <alignment horizontal="center" vertical="center"/>
    </xf>
    <xf numFmtId="0" fontId="6" fillId="30" borderId="23" xfId="0" applyFont="1" applyFill="1" applyBorder="1" applyAlignment="1">
      <alignment horizontal="center" vertical="center" wrapText="1"/>
    </xf>
    <xf numFmtId="0" fontId="6" fillId="30" borderId="24" xfId="0" applyFont="1" applyFill="1" applyBorder="1" applyAlignment="1">
      <alignment horizontal="center" vertical="center" wrapText="1"/>
    </xf>
    <xf numFmtId="0" fontId="6" fillId="30" borderId="17" xfId="0" applyFont="1" applyFill="1" applyBorder="1" applyAlignment="1">
      <alignment horizontal="center" vertical="center" wrapText="1"/>
    </xf>
    <xf numFmtId="0" fontId="6" fillId="30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0" fillId="30" borderId="26" xfId="0" applyNumberFormat="1" applyFont="1" applyFill="1" applyBorder="1" applyAlignment="1">
      <alignment horizontal="center" vertical="center" wrapText="1"/>
    </xf>
    <xf numFmtId="164" fontId="10" fillId="30" borderId="19" xfId="0" applyNumberFormat="1" applyFont="1" applyFill="1" applyBorder="1" applyAlignment="1">
      <alignment horizontal="center" vertical="center" wrapText="1"/>
    </xf>
    <xf numFmtId="17" fontId="7" fillId="30" borderId="26" xfId="0" applyNumberFormat="1" applyFont="1" applyFill="1" applyBorder="1" applyAlignment="1">
      <alignment horizontal="center" vertical="center" wrapText="1"/>
    </xf>
    <xf numFmtId="17" fontId="7" fillId="30" borderId="19" xfId="0" applyNumberFormat="1" applyFont="1" applyFill="1" applyBorder="1" applyAlignment="1">
      <alignment horizontal="center" vertical="center" wrapText="1"/>
    </xf>
    <xf numFmtId="17" fontId="7" fillId="30" borderId="12" xfId="0" applyNumberFormat="1" applyFont="1" applyFill="1" applyBorder="1" applyAlignment="1">
      <alignment horizontal="center" vertical="center" wrapText="1"/>
    </xf>
    <xf numFmtId="164" fontId="9" fillId="47" borderId="11" xfId="0" applyNumberFormat="1" applyFont="1" applyFill="1" applyBorder="1" applyAlignment="1">
      <alignment horizontal="center" vertical="center" wrapText="1"/>
    </xf>
    <xf numFmtId="164" fontId="9" fillId="47" borderId="14" xfId="0" applyNumberFormat="1" applyFont="1" applyFill="1" applyBorder="1" applyAlignment="1">
      <alignment horizontal="center" vertical="center" wrapText="1"/>
    </xf>
    <xf numFmtId="0" fontId="5" fillId="37" borderId="23" xfId="0" applyFont="1" applyFill="1" applyBorder="1" applyAlignment="1">
      <alignment horizontal="center" vertical="center" wrapText="1"/>
    </xf>
    <xf numFmtId="0" fontId="5" fillId="37" borderId="0" xfId="0" applyFont="1" applyFill="1" applyBorder="1" applyAlignment="1">
      <alignment horizontal="center" vertical="center" wrapText="1"/>
    </xf>
    <xf numFmtId="0" fontId="5" fillId="37" borderId="24" xfId="0" applyFont="1" applyFill="1" applyBorder="1" applyAlignment="1">
      <alignment horizontal="center" vertical="center" wrapText="1"/>
    </xf>
    <xf numFmtId="0" fontId="5" fillId="37" borderId="17" xfId="0" applyFont="1" applyFill="1" applyBorder="1" applyAlignment="1">
      <alignment horizontal="center" vertical="center" wrapText="1"/>
    </xf>
    <xf numFmtId="0" fontId="5" fillId="37" borderId="16" xfId="0" applyFont="1" applyFill="1" applyBorder="1" applyAlignment="1">
      <alignment horizontal="center" vertical="center" wrapText="1"/>
    </xf>
    <xf numFmtId="0" fontId="5" fillId="37" borderId="18" xfId="0" applyFont="1" applyFill="1" applyBorder="1" applyAlignment="1">
      <alignment horizontal="center" vertical="center" wrapText="1"/>
    </xf>
    <xf numFmtId="164" fontId="9" fillId="47" borderId="17" xfId="0" applyNumberFormat="1" applyFont="1" applyFill="1" applyBorder="1" applyAlignment="1">
      <alignment horizontal="center" vertical="center"/>
    </xf>
    <xf numFmtId="164" fontId="9" fillId="47" borderId="18" xfId="0" applyNumberFormat="1" applyFont="1" applyFill="1" applyBorder="1" applyAlignment="1">
      <alignment horizontal="center" vertical="center"/>
    </xf>
    <xf numFmtId="3" fontId="9" fillId="47" borderId="11" xfId="0" applyNumberFormat="1" applyFont="1" applyFill="1" applyBorder="1" applyAlignment="1">
      <alignment horizontal="center" vertical="center"/>
    </xf>
    <xf numFmtId="3" fontId="9" fillId="47" borderId="14" xfId="0" applyNumberFormat="1" applyFont="1" applyFill="1" applyBorder="1" applyAlignment="1">
      <alignment horizontal="center" vertical="center"/>
    </xf>
    <xf numFmtId="0" fontId="2" fillId="37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wrapText="1"/>
    </xf>
    <xf numFmtId="0" fontId="25" fillId="42" borderId="0" xfId="0" applyFont="1" applyFill="1" applyBorder="1" applyAlignment="1">
      <alignment horizontal="center" vertical="center" wrapText="1"/>
    </xf>
    <xf numFmtId="0" fontId="25" fillId="42" borderId="2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0" borderId="26" xfId="0" applyFont="1" applyFill="1" applyBorder="1" applyAlignment="1">
      <alignment horizontal="center" vertical="center" textRotation="90" wrapText="1"/>
    </xf>
    <xf numFmtId="0" fontId="2" fillId="30" borderId="19" xfId="0" applyFont="1" applyFill="1" applyBorder="1" applyAlignment="1">
      <alignment horizontal="center" vertical="center" textRotation="90" wrapText="1"/>
    </xf>
    <xf numFmtId="0" fontId="2" fillId="30" borderId="12" xfId="0" applyFont="1" applyFill="1" applyBorder="1" applyAlignment="1">
      <alignment horizontal="center" vertical="center" textRotation="90" wrapText="1"/>
    </xf>
    <xf numFmtId="17" fontId="5" fillId="30" borderId="26" xfId="0" applyNumberFormat="1" applyFont="1" applyFill="1" applyBorder="1" applyAlignment="1">
      <alignment horizontal="center" vertical="center" wrapText="1"/>
    </xf>
    <xf numFmtId="17" fontId="5" fillId="30" borderId="19" xfId="0" applyNumberFormat="1" applyFont="1" applyFill="1" applyBorder="1" applyAlignment="1">
      <alignment horizontal="center" vertical="center" wrapText="1"/>
    </xf>
    <xf numFmtId="17" fontId="5" fillId="30" borderId="1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37" borderId="20" xfId="0" applyFont="1" applyFill="1" applyBorder="1" applyAlignment="1">
      <alignment horizontal="center" vertical="center" wrapText="1"/>
    </xf>
    <xf numFmtId="0" fontId="2" fillId="37" borderId="21" xfId="0" applyFont="1" applyFill="1" applyBorder="1" applyAlignment="1">
      <alignment horizontal="center" vertical="center" wrapText="1"/>
    </xf>
    <xf numFmtId="0" fontId="2" fillId="37" borderId="23" xfId="0" applyFont="1" applyFill="1" applyBorder="1" applyAlignment="1">
      <alignment horizontal="center" vertical="center" wrapText="1"/>
    </xf>
    <xf numFmtId="0" fontId="2" fillId="37" borderId="24" xfId="0" applyFont="1" applyFill="1" applyBorder="1" applyAlignment="1">
      <alignment horizontal="center" vertical="center" wrapText="1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8" xfId="0" applyFont="1" applyFill="1" applyBorder="1" applyAlignment="1">
      <alignment horizontal="center" vertical="center" wrapText="1"/>
    </xf>
    <xf numFmtId="0" fontId="6" fillId="30" borderId="20" xfId="0" applyFont="1" applyFill="1" applyBorder="1" applyAlignment="1">
      <alignment horizontal="center" vertical="center" wrapText="1"/>
    </xf>
    <xf numFmtId="0" fontId="6" fillId="30" borderId="21" xfId="0" applyFont="1" applyFill="1" applyBorder="1" applyAlignment="1">
      <alignment horizontal="center" vertical="center" wrapText="1"/>
    </xf>
    <xf numFmtId="0" fontId="6" fillId="30" borderId="19" xfId="0" applyFont="1" applyFill="1" applyBorder="1" applyAlignment="1">
      <alignment horizontal="center" vertical="center" wrapText="1"/>
    </xf>
    <xf numFmtId="0" fontId="6" fillId="30" borderId="1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textRotation="90"/>
    </xf>
    <xf numFmtId="0" fontId="3" fillId="32" borderId="14" xfId="0" applyFont="1" applyFill="1" applyBorder="1" applyAlignment="1">
      <alignment horizontal="center" vertical="center"/>
    </xf>
    <xf numFmtId="3" fontId="4" fillId="47" borderId="11" xfId="0" applyNumberFormat="1" applyFont="1" applyFill="1" applyBorder="1" applyAlignment="1">
      <alignment horizontal="center" vertical="center" wrapText="1"/>
    </xf>
    <xf numFmtId="3" fontId="4" fillId="47" borderId="14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6" fillId="30" borderId="26" xfId="0" applyFont="1" applyFill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 textRotation="90" wrapText="1"/>
    </xf>
    <xf numFmtId="0" fontId="71" fillId="0" borderId="19" xfId="0" applyFont="1" applyBorder="1" applyAlignment="1">
      <alignment horizontal="center" vertical="center" textRotation="90" wrapText="1"/>
    </xf>
    <xf numFmtId="0" fontId="71" fillId="0" borderId="12" xfId="0" applyFont="1" applyBorder="1" applyAlignment="1">
      <alignment horizontal="center" vertical="center" textRotation="90" wrapText="1"/>
    </xf>
    <xf numFmtId="0" fontId="4" fillId="30" borderId="10" xfId="0" applyFont="1" applyFill="1" applyBorder="1" applyAlignment="1">
      <alignment horizontal="center" vertical="center" textRotation="90" wrapText="1"/>
    </xf>
    <xf numFmtId="0" fontId="72" fillId="0" borderId="26" xfId="0" applyFont="1" applyBorder="1" applyAlignment="1">
      <alignment horizontal="center" vertical="center" textRotation="90" wrapText="1"/>
    </xf>
    <xf numFmtId="0" fontId="72" fillId="0" borderId="19" xfId="0" applyFont="1" applyBorder="1" applyAlignment="1">
      <alignment horizontal="center" vertical="center" textRotation="90" wrapText="1"/>
    </xf>
    <xf numFmtId="0" fontId="72" fillId="0" borderId="12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0" fillId="23" borderId="26" xfId="0" applyFont="1" applyFill="1" applyBorder="1" applyAlignment="1">
      <alignment horizontal="center" vertical="center" textRotation="90" wrapText="1"/>
    </xf>
    <xf numFmtId="0" fontId="10" fillId="23" borderId="12" xfId="0" applyFont="1" applyFill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/>
    </xf>
    <xf numFmtId="0" fontId="4" fillId="30" borderId="19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/>
    </xf>
    <xf numFmtId="0" fontId="3" fillId="32" borderId="16" xfId="0" applyFont="1" applyFill="1" applyBorder="1" applyAlignment="1">
      <alignment horizontal="center" vertical="center"/>
    </xf>
    <xf numFmtId="0" fontId="3" fillId="32" borderId="18" xfId="0" applyFont="1" applyFill="1" applyBorder="1" applyAlignment="1">
      <alignment horizontal="center" vertical="center"/>
    </xf>
    <xf numFmtId="0" fontId="4" fillId="30" borderId="26" xfId="0" applyFont="1" applyFill="1" applyBorder="1" applyAlignment="1">
      <alignment horizontal="center" vertical="center" wrapText="1"/>
    </xf>
    <xf numFmtId="0" fontId="4" fillId="30" borderId="12" xfId="0" applyFont="1" applyFill="1" applyBorder="1" applyAlignment="1">
      <alignment horizontal="center" vertical="center" wrapText="1"/>
    </xf>
    <xf numFmtId="3" fontId="4" fillId="47" borderId="26" xfId="0" applyNumberFormat="1" applyFont="1" applyFill="1" applyBorder="1" applyAlignment="1">
      <alignment horizontal="center" vertical="center" wrapText="1"/>
    </xf>
    <xf numFmtId="3" fontId="4" fillId="47" borderId="19" xfId="0" applyNumberFormat="1" applyFont="1" applyFill="1" applyBorder="1" applyAlignment="1">
      <alignment horizontal="center" vertical="center" wrapText="1"/>
    </xf>
    <xf numFmtId="3" fontId="4" fillId="47" borderId="12" xfId="0" applyNumberFormat="1" applyFont="1" applyFill="1" applyBorder="1" applyAlignment="1">
      <alignment horizontal="center" vertical="center" wrapText="1"/>
    </xf>
    <xf numFmtId="49" fontId="5" fillId="30" borderId="26" xfId="0" applyNumberFormat="1" applyFont="1" applyFill="1" applyBorder="1" applyAlignment="1">
      <alignment horizontal="center" vertical="center"/>
    </xf>
    <xf numFmtId="49" fontId="5" fillId="30" borderId="19" xfId="0" applyNumberFormat="1" applyFont="1" applyFill="1" applyBorder="1" applyAlignment="1">
      <alignment horizontal="center" vertical="center"/>
    </xf>
    <xf numFmtId="49" fontId="5" fillId="30" borderId="12" xfId="0" applyNumberFormat="1" applyFont="1" applyFill="1" applyBorder="1" applyAlignment="1">
      <alignment horizontal="center" vertical="center"/>
    </xf>
    <xf numFmtId="0" fontId="4" fillId="32" borderId="26" xfId="0" applyFont="1" applyFill="1" applyBorder="1" applyAlignment="1">
      <alignment horizontal="center" vertical="center" textRotation="90" wrapText="1"/>
    </xf>
    <xf numFmtId="0" fontId="4" fillId="32" borderId="19" xfId="0" applyFont="1" applyFill="1" applyBorder="1" applyAlignment="1">
      <alignment horizontal="center" vertical="center" textRotation="90" wrapText="1"/>
    </xf>
    <xf numFmtId="0" fontId="4" fillId="32" borderId="12" xfId="0" applyFont="1" applyFill="1" applyBorder="1" applyAlignment="1">
      <alignment horizontal="center" vertical="center" textRotation="90" wrapText="1"/>
    </xf>
    <xf numFmtId="0" fontId="61" fillId="0" borderId="26" xfId="0" applyFont="1" applyBorder="1" applyAlignment="1">
      <alignment horizontal="center" vertical="center" textRotation="90" wrapText="1"/>
    </xf>
    <xf numFmtId="165" fontId="1" fillId="47" borderId="10" xfId="0" applyNumberFormat="1" applyFont="1" applyFill="1" applyBorder="1" applyAlignment="1">
      <alignment horizontal="center" vertical="center"/>
    </xf>
    <xf numFmtId="0" fontId="3" fillId="3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6" fillId="42" borderId="11" xfId="0" applyFont="1" applyFill="1" applyBorder="1" applyAlignment="1">
      <alignment horizontal="center" vertical="center"/>
    </xf>
    <xf numFmtId="0" fontId="56" fillId="42" borderId="15" xfId="0" applyFont="1" applyFill="1" applyBorder="1" applyAlignment="1">
      <alignment horizontal="center" vertical="center"/>
    </xf>
    <xf numFmtId="0" fontId="56" fillId="42" borderId="14" xfId="0" applyFont="1" applyFill="1" applyBorder="1" applyAlignment="1">
      <alignment horizontal="center" vertical="center"/>
    </xf>
    <xf numFmtId="164" fontId="9" fillId="0" borderId="26" xfId="0" applyNumberFormat="1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 wrapText="1"/>
    </xf>
    <xf numFmtId="0" fontId="29" fillId="30" borderId="26" xfId="0" applyFont="1" applyFill="1" applyBorder="1" applyAlignment="1">
      <alignment horizontal="center" vertical="center" wrapText="1"/>
    </xf>
    <xf numFmtId="0" fontId="29" fillId="30" borderId="19" xfId="0" applyFont="1" applyFill="1" applyBorder="1" applyAlignment="1">
      <alignment horizontal="center" vertical="center" wrapText="1"/>
    </xf>
    <xf numFmtId="0" fontId="29" fillId="30" borderId="12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64" fontId="4" fillId="47" borderId="11" xfId="0" applyNumberFormat="1" applyFont="1" applyFill="1" applyBorder="1" applyAlignment="1">
      <alignment horizontal="center" vertical="center" wrapText="1"/>
    </xf>
    <xf numFmtId="164" fontId="4" fillId="47" borderId="14" xfId="0" applyNumberFormat="1" applyFont="1" applyFill="1" applyBorder="1" applyAlignment="1">
      <alignment horizontal="center" vertical="center" wrapText="1"/>
    </xf>
    <xf numFmtId="164" fontId="9" fillId="34" borderId="11" xfId="0" applyNumberFormat="1" applyFont="1" applyFill="1" applyBorder="1" applyAlignment="1">
      <alignment horizontal="center" vertical="center" wrapText="1"/>
    </xf>
    <xf numFmtId="164" fontId="9" fillId="34" borderId="14" xfId="0" applyNumberFormat="1" applyFont="1" applyFill="1" applyBorder="1" applyAlignment="1">
      <alignment horizontal="center" vertical="center" wrapText="1"/>
    </xf>
    <xf numFmtId="3" fontId="4" fillId="30" borderId="26" xfId="0" applyNumberFormat="1" applyFont="1" applyFill="1" applyBorder="1" applyAlignment="1">
      <alignment horizontal="center" vertical="center" wrapText="1"/>
    </xf>
    <xf numFmtId="3" fontId="4" fillId="30" borderId="19" xfId="0" applyNumberFormat="1" applyFont="1" applyFill="1" applyBorder="1" applyAlignment="1">
      <alignment horizontal="center" vertical="center" wrapText="1"/>
    </xf>
    <xf numFmtId="3" fontId="4" fillId="30" borderId="12" xfId="0" applyNumberFormat="1" applyFont="1" applyFill="1" applyBorder="1" applyAlignment="1">
      <alignment horizontal="center" vertical="center" wrapText="1"/>
    </xf>
    <xf numFmtId="0" fontId="1" fillId="37" borderId="26" xfId="0" applyFont="1" applyFill="1" applyBorder="1" applyAlignment="1">
      <alignment horizontal="center" vertical="center" wrapText="1"/>
    </xf>
    <xf numFmtId="0" fontId="1" fillId="37" borderId="19" xfId="0" applyFont="1" applyFill="1" applyBorder="1" applyAlignment="1">
      <alignment horizontal="center" vertical="center" wrapText="1"/>
    </xf>
    <xf numFmtId="0" fontId="1" fillId="37" borderId="12" xfId="0" applyFont="1" applyFill="1" applyBorder="1" applyAlignment="1">
      <alignment horizontal="center" vertical="center" wrapText="1"/>
    </xf>
    <xf numFmtId="3" fontId="1" fillId="48" borderId="11" xfId="0" applyNumberFormat="1" applyFont="1" applyFill="1" applyBorder="1" applyAlignment="1">
      <alignment horizontal="center" vertical="center" wrapText="1"/>
    </xf>
    <xf numFmtId="3" fontId="1" fillId="48" borderId="14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4" fontId="3" fillId="47" borderId="11" xfId="0" applyNumberFormat="1" applyFont="1" applyFill="1" applyBorder="1" applyAlignment="1">
      <alignment horizontal="center" vertical="center"/>
    </xf>
    <xf numFmtId="164" fontId="3" fillId="47" borderId="14" xfId="0" applyNumberFormat="1" applyFont="1" applyFill="1" applyBorder="1" applyAlignment="1">
      <alignment horizontal="center" vertical="center"/>
    </xf>
    <xf numFmtId="164" fontId="9" fillId="39" borderId="11" xfId="0" applyNumberFormat="1" applyFont="1" applyFill="1" applyBorder="1" applyAlignment="1">
      <alignment horizontal="center" vertical="center"/>
    </xf>
    <xf numFmtId="164" fontId="9" fillId="39" borderId="1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0" fillId="30" borderId="11" xfId="0" applyFont="1" applyFill="1" applyBorder="1" applyAlignment="1">
      <alignment horizontal="center" vertical="center"/>
    </xf>
    <xf numFmtId="0" fontId="10" fillId="30" borderId="14" xfId="0" applyFont="1" applyFill="1" applyBorder="1" applyAlignment="1">
      <alignment horizontal="center" vertical="center"/>
    </xf>
    <xf numFmtId="0" fontId="54" fillId="0" borderId="2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64" fontId="9" fillId="48" borderId="11" xfId="0" applyNumberFormat="1" applyFont="1" applyFill="1" applyBorder="1" applyAlignment="1">
      <alignment horizontal="center" vertical="center" wrapText="1"/>
    </xf>
    <xf numFmtId="164" fontId="9" fillId="48" borderId="14" xfId="0" applyNumberFormat="1" applyFont="1" applyFill="1" applyBorder="1" applyAlignment="1">
      <alignment horizontal="center" vertical="center" wrapText="1"/>
    </xf>
    <xf numFmtId="3" fontId="1" fillId="47" borderId="11" xfId="0" applyNumberFormat="1" applyFont="1" applyFill="1" applyBorder="1" applyAlignment="1">
      <alignment horizontal="center" vertical="center"/>
    </xf>
    <xf numFmtId="3" fontId="58" fillId="47" borderId="14" xfId="0" applyNumberFormat="1" applyFont="1" applyFill="1" applyBorder="1" applyAlignment="1">
      <alignment horizontal="center" vertical="center"/>
    </xf>
    <xf numFmtId="0" fontId="29" fillId="37" borderId="26" xfId="0" applyFont="1" applyFill="1" applyBorder="1" applyAlignment="1">
      <alignment horizontal="center" vertical="center" wrapText="1"/>
    </xf>
    <xf numFmtId="0" fontId="29" fillId="37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164" fontId="1" fillId="47" borderId="11" xfId="0" applyNumberFormat="1" applyFont="1" applyFill="1" applyBorder="1" applyAlignment="1">
      <alignment horizontal="center" vertical="center"/>
    </xf>
    <xf numFmtId="164" fontId="1" fillId="47" borderId="14" xfId="0" applyNumberFormat="1" applyFont="1" applyFill="1" applyBorder="1" applyAlignment="1">
      <alignment horizontal="center" vertical="center"/>
    </xf>
    <xf numFmtId="0" fontId="0" fillId="47" borderId="14" xfId="0" applyFill="1" applyBorder="1" applyAlignment="1">
      <alignment horizontal="center" vertical="center"/>
    </xf>
    <xf numFmtId="17" fontId="24" fillId="0" borderId="10" xfId="0" applyNumberFormat="1" applyFont="1" applyFill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5" fillId="32" borderId="1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0" fillId="30" borderId="23" xfId="0" applyFont="1" applyFill="1" applyBorder="1" applyAlignment="1">
      <alignment horizontal="center" vertical="center" wrapText="1"/>
    </xf>
    <xf numFmtId="0" fontId="10" fillId="30" borderId="0" xfId="0" applyFont="1" applyFill="1" applyBorder="1" applyAlignment="1">
      <alignment horizontal="center" vertical="center" wrapText="1"/>
    </xf>
    <xf numFmtId="0" fontId="10" fillId="30" borderId="24" xfId="0" applyFont="1" applyFill="1" applyBorder="1" applyAlignment="1">
      <alignment horizontal="center" vertical="center" wrapText="1"/>
    </xf>
    <xf numFmtId="0" fontId="10" fillId="30" borderId="17" xfId="0" applyFont="1" applyFill="1" applyBorder="1" applyAlignment="1">
      <alignment horizontal="center" vertical="center" wrapText="1"/>
    </xf>
    <xf numFmtId="0" fontId="10" fillId="30" borderId="16" xfId="0" applyFont="1" applyFill="1" applyBorder="1" applyAlignment="1">
      <alignment horizontal="center" vertical="center" wrapText="1"/>
    </xf>
    <xf numFmtId="0" fontId="10" fillId="30" borderId="18" xfId="0" applyFont="1" applyFill="1" applyBorder="1" applyAlignment="1">
      <alignment horizontal="center" vertical="center" wrapText="1"/>
    </xf>
    <xf numFmtId="0" fontId="5" fillId="37" borderId="11" xfId="0" applyFont="1" applyFill="1" applyBorder="1" applyAlignment="1">
      <alignment horizontal="center" vertical="center" wrapText="1"/>
    </xf>
    <xf numFmtId="0" fontId="5" fillId="37" borderId="14" xfId="0" applyFont="1" applyFill="1" applyBorder="1" applyAlignment="1">
      <alignment horizontal="center" vertical="center" wrapText="1"/>
    </xf>
    <xf numFmtId="0" fontId="29" fillId="37" borderId="23" xfId="0" applyFont="1" applyFill="1" applyBorder="1" applyAlignment="1">
      <alignment horizontal="center" vertical="center" wrapText="1"/>
    </xf>
    <xf numFmtId="0" fontId="29" fillId="37" borderId="24" xfId="0" applyFont="1" applyFill="1" applyBorder="1" applyAlignment="1">
      <alignment horizontal="center" vertical="center" wrapText="1"/>
    </xf>
    <xf numFmtId="0" fontId="29" fillId="37" borderId="17" xfId="0" applyFont="1" applyFill="1" applyBorder="1" applyAlignment="1">
      <alignment horizontal="center" vertical="center" wrapText="1"/>
    </xf>
    <xf numFmtId="0" fontId="29" fillId="37" borderId="1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64" fontId="52" fillId="47" borderId="11" xfId="0" applyNumberFormat="1" applyFont="1" applyFill="1" applyBorder="1" applyAlignment="1">
      <alignment horizontal="center" vertical="center"/>
    </xf>
    <xf numFmtId="164" fontId="52" fillId="47" borderId="14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textRotation="90"/>
    </xf>
    <xf numFmtId="0" fontId="6" fillId="0" borderId="12" xfId="0" applyFont="1" applyFill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5" fillId="32" borderId="12" xfId="0" applyFont="1" applyFill="1" applyBorder="1" applyAlignment="1">
      <alignment horizontal="center" vertical="center"/>
    </xf>
    <xf numFmtId="0" fontId="3" fillId="32" borderId="16" xfId="0" applyFont="1" applyFill="1" applyBorder="1" applyAlignment="1">
      <alignment horizontal="center" vertical="center" wrapText="1"/>
    </xf>
    <xf numFmtId="0" fontId="3" fillId="32" borderId="18" xfId="0" applyFont="1" applyFill="1" applyBorder="1" applyAlignment="1">
      <alignment horizontal="center" vertical="center" wrapText="1"/>
    </xf>
    <xf numFmtId="49" fontId="3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0" fontId="3" fillId="42" borderId="34" xfId="0" applyFont="1" applyFill="1" applyBorder="1" applyAlignment="1">
      <alignment horizontal="center" vertical="center"/>
    </xf>
    <xf numFmtId="0" fontId="2" fillId="37" borderId="10" xfId="0" applyFont="1" applyFill="1" applyBorder="1" applyAlignment="1">
      <alignment horizontal="center" vertical="center" wrapText="1"/>
    </xf>
    <xf numFmtId="0" fontId="5" fillId="37" borderId="31" xfId="0" applyFont="1" applyFill="1" applyBorder="1" applyAlignment="1">
      <alignment horizontal="center" vertical="center" wrapText="1"/>
    </xf>
    <xf numFmtId="0" fontId="5" fillId="37" borderId="32" xfId="0" applyFont="1" applyFill="1" applyBorder="1" applyAlignment="1">
      <alignment horizontal="center" vertical="center" wrapText="1"/>
    </xf>
    <xf numFmtId="0" fontId="5" fillId="37" borderId="33" xfId="0" applyFont="1" applyFill="1" applyBorder="1" applyAlignment="1">
      <alignment horizontal="center" vertical="center" wrapText="1"/>
    </xf>
    <xf numFmtId="0" fontId="6" fillId="3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5" fillId="32" borderId="1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9" fillId="36" borderId="11" xfId="0" applyNumberFormat="1" applyFont="1" applyFill="1" applyBorder="1" applyAlignment="1">
      <alignment horizontal="center" vertical="center"/>
    </xf>
    <xf numFmtId="164" fontId="9" fillId="36" borderId="14" xfId="0" applyNumberFormat="1" applyFont="1" applyFill="1" applyBorder="1" applyAlignment="1">
      <alignment horizontal="center" vertical="center"/>
    </xf>
    <xf numFmtId="0" fontId="8" fillId="32" borderId="11" xfId="0" applyFont="1" applyFill="1" applyBorder="1" applyAlignment="1">
      <alignment horizontal="center" vertical="center"/>
    </xf>
    <xf numFmtId="0" fontId="8" fillId="32" borderId="15" xfId="0" applyFont="1" applyFill="1" applyBorder="1" applyAlignment="1">
      <alignment horizontal="center" vertical="center"/>
    </xf>
    <xf numFmtId="0" fontId="8" fillId="32" borderId="14" xfId="0" applyFont="1" applyFill="1" applyBorder="1" applyAlignment="1">
      <alignment horizontal="center" vertical="center"/>
    </xf>
    <xf numFmtId="3" fontId="1" fillId="39" borderId="11" xfId="0" applyNumberFormat="1" applyFont="1" applyFill="1" applyBorder="1" applyAlignment="1">
      <alignment horizontal="center" vertical="center"/>
    </xf>
    <xf numFmtId="3" fontId="1" fillId="39" borderId="14" xfId="0" applyNumberFormat="1" applyFont="1" applyFill="1" applyBorder="1" applyAlignment="1">
      <alignment horizontal="center" vertical="center"/>
    </xf>
    <xf numFmtId="3" fontId="1" fillId="47" borderId="14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3" fontId="1" fillId="48" borderId="11" xfId="0" applyNumberFormat="1" applyFont="1" applyFill="1" applyBorder="1" applyAlignment="1">
      <alignment horizontal="center" vertical="center"/>
    </xf>
    <xf numFmtId="3" fontId="1" fillId="48" borderId="14" xfId="0" applyNumberFormat="1" applyFont="1" applyFill="1" applyBorder="1" applyAlignment="1">
      <alignment horizontal="center" vertical="center"/>
    </xf>
    <xf numFmtId="0" fontId="9" fillId="32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37" borderId="11" xfId="0" applyFont="1" applyFill="1" applyBorder="1" applyAlignment="1">
      <alignment horizontal="center" vertical="center"/>
    </xf>
    <xf numFmtId="0" fontId="3" fillId="37" borderId="15" xfId="0" applyFont="1" applyFill="1" applyBorder="1" applyAlignment="1">
      <alignment horizontal="center" vertical="center"/>
    </xf>
    <xf numFmtId="0" fontId="3" fillId="37" borderId="14" xfId="0" applyFont="1" applyFill="1" applyBorder="1" applyAlignment="1">
      <alignment horizontal="center" vertical="center"/>
    </xf>
    <xf numFmtId="164" fontId="9" fillId="47" borderId="17" xfId="0" applyNumberFormat="1" applyFont="1" applyFill="1" applyBorder="1" applyAlignment="1">
      <alignment horizontal="center" vertical="center" wrapText="1"/>
    </xf>
    <xf numFmtId="164" fontId="9" fillId="47" borderId="18" xfId="0" applyNumberFormat="1" applyFont="1" applyFill="1" applyBorder="1" applyAlignment="1">
      <alignment horizontal="center" vertical="center" wrapText="1"/>
    </xf>
    <xf numFmtId="0" fontId="4" fillId="23" borderId="26" xfId="0" applyFont="1" applyFill="1" applyBorder="1" applyAlignment="1">
      <alignment horizontal="center" vertical="center" textRotation="90" wrapText="1"/>
    </xf>
    <xf numFmtId="0" fontId="4" fillId="23" borderId="12" xfId="0" applyFont="1" applyFill="1" applyBorder="1" applyAlignment="1">
      <alignment horizontal="center" vertical="center" textRotation="90" wrapText="1"/>
    </xf>
    <xf numFmtId="164" fontId="1" fillId="27" borderId="11" xfId="0" applyNumberFormat="1" applyFont="1" applyFill="1" applyBorder="1" applyAlignment="1">
      <alignment horizontal="center" vertical="center"/>
    </xf>
    <xf numFmtId="164" fontId="1" fillId="27" borderId="1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7" borderId="1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90" wrapText="1"/>
    </xf>
    <xf numFmtId="0" fontId="6" fillId="30" borderId="26" xfId="0" applyFont="1" applyFill="1" applyBorder="1" applyAlignment="1">
      <alignment horizontal="center" vertical="center" textRotation="90" wrapText="1"/>
    </xf>
    <xf numFmtId="0" fontId="6" fillId="30" borderId="19" xfId="0" applyFont="1" applyFill="1" applyBorder="1" applyAlignment="1">
      <alignment horizontal="center" vertical="center" textRotation="90" wrapText="1"/>
    </xf>
    <xf numFmtId="0" fontId="62" fillId="0" borderId="23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7" fillId="0" borderId="26" xfId="0" applyFont="1" applyBorder="1" applyAlignment="1">
      <alignment horizontal="center" vertical="center" textRotation="90" wrapText="1"/>
    </xf>
    <xf numFmtId="0" fontId="57" fillId="0" borderId="19" xfId="0" applyFont="1" applyBorder="1" applyAlignment="1">
      <alignment horizontal="center" vertical="center" textRotation="90" wrapText="1"/>
    </xf>
    <xf numFmtId="0" fontId="6" fillId="30" borderId="26" xfId="0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30" borderId="23" xfId="0" applyFont="1" applyFill="1" applyBorder="1" applyAlignment="1">
      <alignment horizontal="center" vertical="center" wrapText="1"/>
    </xf>
    <xf numFmtId="0" fontId="2" fillId="30" borderId="24" xfId="0" applyFont="1" applyFill="1" applyBorder="1" applyAlignment="1">
      <alignment horizontal="center" vertical="center" wrapText="1"/>
    </xf>
    <xf numFmtId="0" fontId="2" fillId="30" borderId="17" xfId="0" applyFont="1" applyFill="1" applyBorder="1" applyAlignment="1">
      <alignment horizontal="center" vertical="center" wrapText="1"/>
    </xf>
    <xf numFmtId="0" fontId="2" fillId="30" borderId="1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" fontId="4" fillId="47" borderId="11" xfId="0" applyNumberFormat="1" applyFont="1" applyFill="1" applyBorder="1" applyAlignment="1">
      <alignment horizontal="center" vertical="center"/>
    </xf>
    <xf numFmtId="3" fontId="4" fillId="47" borderId="14" xfId="0" applyNumberFormat="1" applyFont="1" applyFill="1" applyBorder="1" applyAlignment="1">
      <alignment horizontal="center" vertical="center"/>
    </xf>
    <xf numFmtId="0" fontId="9" fillId="32" borderId="11" xfId="0" applyFont="1" applyFill="1" applyBorder="1" applyAlignment="1">
      <alignment horizontal="center" vertical="center"/>
    </xf>
    <xf numFmtId="0" fontId="9" fillId="32" borderId="1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164" fontId="9" fillId="41" borderId="11" xfId="0" applyNumberFormat="1" applyFont="1" applyFill="1" applyBorder="1" applyAlignment="1">
      <alignment horizontal="center" vertical="center"/>
    </xf>
    <xf numFmtId="164" fontId="9" fillId="41" borderId="14" xfId="0" applyNumberFormat="1" applyFont="1" applyFill="1" applyBorder="1" applyAlignment="1">
      <alignment horizontal="center" vertical="center"/>
    </xf>
    <xf numFmtId="3" fontId="52" fillId="39" borderId="11" xfId="0" applyNumberFormat="1" applyFont="1" applyFill="1" applyBorder="1" applyAlignment="1">
      <alignment horizontal="center" vertical="center"/>
    </xf>
    <xf numFmtId="3" fontId="52" fillId="39" borderId="14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textRotation="90"/>
    </xf>
    <xf numFmtId="0" fontId="0" fillId="0" borderId="19" xfId="0" applyFill="1" applyBorder="1" applyAlignment="1">
      <alignment horizontal="center" vertical="center" textRotation="90"/>
    </xf>
    <xf numFmtId="0" fontId="0" fillId="0" borderId="12" xfId="0" applyFill="1" applyBorder="1" applyAlignment="1">
      <alignment horizontal="center" vertical="center" textRotation="90"/>
    </xf>
    <xf numFmtId="0" fontId="2" fillId="0" borderId="26" xfId="0" applyFont="1" applyFill="1" applyBorder="1" applyAlignment="1">
      <alignment horizontal="center" vertical="center"/>
    </xf>
    <xf numFmtId="164" fontId="1" fillId="37" borderId="21" xfId="0" applyNumberFormat="1" applyFont="1" applyFill="1" applyBorder="1" applyAlignment="1">
      <alignment horizontal="center" vertical="center" wrapText="1"/>
    </xf>
    <xf numFmtId="164" fontId="1" fillId="37" borderId="24" xfId="0" applyNumberFormat="1" applyFont="1" applyFill="1" applyBorder="1" applyAlignment="1">
      <alignment horizontal="center" vertical="center" wrapText="1"/>
    </xf>
    <xf numFmtId="164" fontId="1" fillId="37" borderId="18" xfId="0" applyNumberFormat="1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textRotation="90"/>
    </xf>
    <xf numFmtId="0" fontId="71" fillId="0" borderId="19" xfId="0" applyFont="1" applyFill="1" applyBorder="1" applyAlignment="1">
      <alignment horizontal="center" vertical="center" textRotation="90"/>
    </xf>
    <xf numFmtId="0" fontId="71" fillId="0" borderId="12" xfId="0" applyFont="1" applyFill="1" applyBorder="1" applyAlignment="1">
      <alignment horizontal="center" vertical="center" textRotation="90"/>
    </xf>
    <xf numFmtId="164" fontId="1" fillId="37" borderId="26" xfId="0" applyNumberFormat="1" applyFont="1" applyFill="1" applyBorder="1" applyAlignment="1">
      <alignment horizontal="center" vertical="center" wrapText="1"/>
    </xf>
    <xf numFmtId="164" fontId="1" fillId="37" borderId="19" xfId="0" applyNumberFormat="1" applyFont="1" applyFill="1" applyBorder="1" applyAlignment="1">
      <alignment horizontal="center" vertical="center" wrapText="1"/>
    </xf>
    <xf numFmtId="164" fontId="1" fillId="37" borderId="12" xfId="0" applyNumberFormat="1" applyFont="1" applyFill="1" applyBorder="1" applyAlignment="1">
      <alignment horizontal="center" vertical="center" wrapText="1"/>
    </xf>
    <xf numFmtId="0" fontId="1" fillId="32" borderId="11" xfId="0" applyFont="1" applyFill="1" applyBorder="1" applyAlignment="1">
      <alignment horizontal="center" vertical="center"/>
    </xf>
    <xf numFmtId="0" fontId="1" fillId="32" borderId="15" xfId="0" applyFont="1" applyFill="1" applyBorder="1" applyAlignment="1">
      <alignment horizontal="center" vertical="center"/>
    </xf>
    <xf numFmtId="0" fontId="1" fillId="32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textRotation="90" wrapText="1"/>
    </xf>
    <xf numFmtId="0" fontId="1" fillId="0" borderId="19" xfId="0" applyFont="1" applyFill="1" applyBorder="1" applyAlignment="1">
      <alignment horizontal="center" vertical="center" textRotation="90" wrapText="1"/>
    </xf>
    <xf numFmtId="49" fontId="2" fillId="0" borderId="26" xfId="0" applyNumberFormat="1" applyFont="1" applyFill="1" applyBorder="1" applyAlignment="1">
      <alignment horizontal="center" vertical="center"/>
    </xf>
    <xf numFmtId="49" fontId="0" fillId="0" borderId="19" xfId="0" applyNumberFormat="1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59" fillId="0" borderId="19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49" fontId="0" fillId="0" borderId="26" xfId="0" applyNumberForma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 wrapText="1"/>
    </xf>
    <xf numFmtId="0" fontId="0" fillId="0" borderId="1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56" fillId="30" borderId="19" xfId="0" applyFont="1" applyFill="1" applyBorder="1" applyAlignment="1">
      <alignment horizontal="center" vertical="center" textRotation="90" wrapText="1"/>
    </xf>
    <xf numFmtId="0" fontId="56" fillId="30" borderId="12" xfId="0" applyFont="1" applyFill="1" applyBorder="1" applyAlignment="1">
      <alignment horizontal="center" vertical="center" textRotation="90" wrapText="1"/>
    </xf>
    <xf numFmtId="164" fontId="1" fillId="39" borderId="11" xfId="0" applyNumberFormat="1" applyFont="1" applyFill="1" applyBorder="1" applyAlignment="1">
      <alignment horizontal="center" vertical="center" wrapText="1"/>
    </xf>
    <xf numFmtId="164" fontId="1" fillId="39" borderId="14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textRotation="90"/>
    </xf>
    <xf numFmtId="0" fontId="0" fillId="0" borderId="12" xfId="0" applyFont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9" fontId="0" fillId="0" borderId="26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" fontId="1" fillId="23" borderId="26" xfId="0" applyNumberFormat="1" applyFont="1" applyFill="1" applyBorder="1" applyAlignment="1">
      <alignment horizontal="center" vertical="center" wrapText="1"/>
    </xf>
    <xf numFmtId="3" fontId="1" fillId="23" borderId="19" xfId="0" applyNumberFormat="1" applyFont="1" applyFill="1" applyBorder="1" applyAlignment="1">
      <alignment horizontal="center" vertical="center" wrapText="1"/>
    </xf>
    <xf numFmtId="3" fontId="1" fillId="23" borderId="12" xfId="0" applyNumberFormat="1" applyFont="1" applyFill="1" applyBorder="1" applyAlignment="1">
      <alignment horizontal="center" vertical="center" wrapText="1"/>
    </xf>
    <xf numFmtId="17" fontId="2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60" fillId="0" borderId="26" xfId="0" applyFont="1" applyFill="1" applyBorder="1" applyAlignment="1">
      <alignment horizontal="center" vertical="center" wrapText="1"/>
    </xf>
    <xf numFmtId="0" fontId="60" fillId="0" borderId="1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3" fontId="52" fillId="41" borderId="11" xfId="0" applyNumberFormat="1" applyFont="1" applyFill="1" applyBorder="1" applyAlignment="1">
      <alignment horizontal="center" vertical="center"/>
    </xf>
    <xf numFmtId="3" fontId="52" fillId="41" borderId="14" xfId="0" applyNumberFormat="1" applyFont="1" applyFill="1" applyBorder="1" applyAlignment="1">
      <alignment horizontal="center" vertical="center"/>
    </xf>
    <xf numFmtId="3" fontId="1" fillId="39" borderId="11" xfId="0" applyNumberFormat="1" applyFont="1" applyFill="1" applyBorder="1" applyAlignment="1">
      <alignment horizontal="center" vertical="center" wrapText="1"/>
    </xf>
    <xf numFmtId="3" fontId="1" fillId="39" borderId="14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3" fontId="1" fillId="41" borderId="11" xfId="0" applyNumberFormat="1" applyFont="1" applyFill="1" applyBorder="1" applyAlignment="1">
      <alignment horizontal="center" vertical="center"/>
    </xf>
    <xf numFmtId="3" fontId="1" fillId="41" borderId="14" xfId="0" applyNumberFormat="1" applyFont="1" applyFill="1" applyBorder="1" applyAlignment="1">
      <alignment horizontal="center" vertical="center"/>
    </xf>
    <xf numFmtId="3" fontId="1" fillId="36" borderId="11" xfId="0" applyNumberFormat="1" applyFont="1" applyFill="1" applyBorder="1" applyAlignment="1">
      <alignment horizontal="center" vertical="center"/>
    </xf>
    <xf numFmtId="3" fontId="1" fillId="36" borderId="14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0" fontId="6" fillId="0" borderId="1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textRotation="90" wrapText="1"/>
    </xf>
    <xf numFmtId="0" fontId="2" fillId="0" borderId="19" xfId="0" applyFont="1" applyBorder="1" applyAlignment="1">
      <alignment vertical="center" textRotation="90" wrapText="1"/>
    </xf>
    <xf numFmtId="0" fontId="2" fillId="0" borderId="12" xfId="0" applyFont="1" applyBorder="1" applyAlignment="1">
      <alignment vertical="center" textRotation="90" wrapText="1"/>
    </xf>
    <xf numFmtId="0" fontId="2" fillId="0" borderId="2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3" borderId="26" xfId="0" applyFont="1" applyFill="1" applyBorder="1" applyAlignment="1">
      <alignment horizontal="center" vertical="center" wrapText="1"/>
    </xf>
    <xf numFmtId="0" fontId="2" fillId="33" borderId="19" xfId="0" applyFont="1" applyFill="1" applyBorder="1" applyAlignment="1">
      <alignment horizontal="center" vertical="center" wrapText="1"/>
    </xf>
    <xf numFmtId="0" fontId="2" fillId="33" borderId="12" xfId="0" applyFont="1" applyFill="1" applyBorder="1" applyAlignment="1">
      <alignment horizontal="center" vertical="center" wrapText="1"/>
    </xf>
    <xf numFmtId="0" fontId="25" fillId="32" borderId="10" xfId="0" applyFont="1" applyFill="1" applyBorder="1" applyAlignment="1">
      <alignment horizontal="center"/>
    </xf>
    <xf numFmtId="164" fontId="4" fillId="47" borderId="11" xfId="0" applyNumberFormat="1" applyFont="1" applyFill="1" applyBorder="1" applyAlignment="1">
      <alignment horizontal="center"/>
    </xf>
    <xf numFmtId="164" fontId="4" fillId="47" borderId="14" xfId="0" applyNumberFormat="1" applyFont="1" applyFill="1" applyBorder="1" applyAlignment="1">
      <alignment horizontal="center"/>
    </xf>
    <xf numFmtId="0" fontId="1" fillId="32" borderId="11" xfId="0" applyFont="1" applyFill="1" applyBorder="1" applyAlignment="1">
      <alignment horizontal="center"/>
    </xf>
    <xf numFmtId="0" fontId="1" fillId="32" borderId="15" xfId="0" applyFont="1" applyFill="1" applyBorder="1" applyAlignment="1">
      <alignment horizontal="center"/>
    </xf>
    <xf numFmtId="0" fontId="1" fillId="32" borderId="14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2" fillId="30" borderId="26" xfId="0" applyFont="1" applyFill="1" applyBorder="1" applyAlignment="1">
      <alignment horizontal="center" vertical="center"/>
    </xf>
    <xf numFmtId="0" fontId="2" fillId="30" borderId="19" xfId="0" applyFont="1" applyFill="1" applyBorder="1" applyAlignment="1">
      <alignment horizontal="center" vertical="center"/>
    </xf>
    <xf numFmtId="0" fontId="2" fillId="30" borderId="12" xfId="0" applyFont="1" applyFill="1" applyBorder="1" applyAlignment="1">
      <alignment horizontal="center" vertical="center"/>
    </xf>
    <xf numFmtId="0" fontId="2" fillId="30" borderId="26" xfId="0" applyFont="1" applyFill="1" applyBorder="1" applyAlignment="1">
      <alignment horizontal="center" vertical="center" wrapText="1"/>
    </xf>
    <xf numFmtId="0" fontId="2" fillId="30" borderId="12" xfId="0" applyFont="1" applyFill="1" applyBorder="1" applyAlignment="1">
      <alignment horizontal="center" vertical="center" wrapText="1"/>
    </xf>
    <xf numFmtId="17" fontId="4" fillId="30" borderId="26" xfId="0" applyNumberFormat="1" applyFont="1" applyFill="1" applyBorder="1" applyAlignment="1">
      <alignment horizontal="center" vertical="center"/>
    </xf>
    <xf numFmtId="17" fontId="4" fillId="30" borderId="12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56" fillId="32" borderId="11" xfId="0" applyFont="1" applyFill="1" applyBorder="1" applyAlignment="1">
      <alignment horizontal="center" vertical="center" wrapText="1"/>
    </xf>
    <xf numFmtId="0" fontId="56" fillId="32" borderId="15" xfId="0" applyFont="1" applyFill="1" applyBorder="1" applyAlignment="1">
      <alignment horizontal="center" vertical="center" wrapText="1"/>
    </xf>
    <xf numFmtId="0" fontId="56" fillId="32" borderId="14" xfId="0" applyFont="1" applyFill="1" applyBorder="1" applyAlignment="1">
      <alignment horizontal="center" vertical="center" wrapText="1"/>
    </xf>
    <xf numFmtId="0" fontId="5" fillId="23" borderId="11" xfId="0" applyFont="1" applyFill="1" applyBorder="1" applyAlignment="1">
      <alignment horizontal="center" vertical="center" wrapText="1"/>
    </xf>
    <xf numFmtId="0" fontId="5" fillId="23" borderId="14" xfId="0" applyFont="1" applyFill="1" applyBorder="1" applyAlignment="1">
      <alignment horizontal="center" vertical="center" wrapText="1"/>
    </xf>
    <xf numFmtId="0" fontId="0" fillId="0" borderId="19" xfId="0" applyBorder="1" applyAlignment="1"/>
    <xf numFmtId="164" fontId="4" fillId="47" borderId="11" xfId="0" applyNumberFormat="1" applyFont="1" applyFill="1" applyBorder="1" applyAlignment="1">
      <alignment horizontal="center" vertical="center"/>
    </xf>
    <xf numFmtId="164" fontId="4" fillId="47" borderId="14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/>
    <xf numFmtId="0" fontId="1" fillId="42" borderId="11" xfId="0" applyFont="1" applyFill="1" applyBorder="1" applyAlignment="1">
      <alignment horizontal="center" vertical="center" wrapText="1"/>
    </xf>
    <xf numFmtId="0" fontId="1" fillId="42" borderId="15" xfId="0" applyFont="1" applyFill="1" applyBorder="1" applyAlignment="1">
      <alignment horizontal="center" vertical="center" wrapText="1"/>
    </xf>
    <xf numFmtId="0" fontId="1" fillId="42" borderId="14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32" borderId="10" xfId="0" applyFont="1" applyFill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7" fontId="5" fillId="47" borderId="26" xfId="0" applyNumberFormat="1" applyFont="1" applyFill="1" applyBorder="1" applyAlignment="1">
      <alignment horizontal="center" vertical="center" wrapText="1"/>
    </xf>
    <xf numFmtId="17" fontId="5" fillId="47" borderId="19" xfId="0" applyNumberFormat="1" applyFont="1" applyFill="1" applyBorder="1" applyAlignment="1">
      <alignment horizontal="center" vertical="center" wrapText="1"/>
    </xf>
    <xf numFmtId="17" fontId="5" fillId="47" borderId="12" xfId="0" applyNumberFormat="1" applyFont="1" applyFill="1" applyBorder="1" applyAlignment="1">
      <alignment horizontal="center" vertical="center" wrapText="1"/>
    </xf>
    <xf numFmtId="3" fontId="1" fillId="47" borderId="11" xfId="0" applyNumberFormat="1" applyFont="1" applyFill="1" applyBorder="1" applyAlignment="1">
      <alignment horizontal="center" vertical="center" wrapText="1"/>
    </xf>
    <xf numFmtId="3" fontId="1" fillId="47" borderId="1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3" fontId="4" fillId="39" borderId="11" xfId="0" applyNumberFormat="1" applyFont="1" applyFill="1" applyBorder="1" applyAlignment="1">
      <alignment horizontal="center" vertical="center"/>
    </xf>
    <xf numFmtId="3" fontId="4" fillId="39" borderId="14" xfId="0" applyNumberFormat="1" applyFont="1" applyFill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0" fillId="0" borderId="10" xfId="0" applyBorder="1" applyAlignment="1">
      <alignment horizont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Total 2" xfId="42"/>
    <cellStyle name="Warning Text" xfId="4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1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png"/><Relationship Id="rId1" Type="http://schemas.openxmlformats.org/officeDocument/2006/relationships/image" Target="../media/image50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257002</xdr:colOff>
      <xdr:row>49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7011477" y="1080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257002</xdr:colOff>
      <xdr:row>49</xdr:row>
      <xdr:rowOff>6062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7011477" y="1080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3</xdr:row>
      <xdr:rowOff>161925</xdr:rowOff>
    </xdr:from>
    <xdr:to>
      <xdr:col>14</xdr:col>
      <xdr:colOff>504825</xdr:colOff>
      <xdr:row>35</xdr:row>
      <xdr:rowOff>133350</xdr:rowOff>
    </xdr:to>
    <xdr:pic>
      <xdr:nvPicPr>
        <xdr:cNvPr id="7169" name="Рисунок 2">
          <a:extLst>
            <a:ext uri="{FF2B5EF4-FFF2-40B4-BE49-F238E27FC236}">
              <a16:creationId xmlns:a16="http://schemas.microsoft.com/office/drawing/2014/main" xmlns="" id="{00000000-0008-0000-0E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3575" y="733425"/>
          <a:ext cx="7105650" cy="652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16</xdr:col>
      <xdr:colOff>133350</xdr:colOff>
      <xdr:row>47</xdr:row>
      <xdr:rowOff>114300</xdr:rowOff>
    </xdr:to>
    <xdr:pic>
      <xdr:nvPicPr>
        <xdr:cNvPr id="8193" name="Рисунок 2">
          <a:extLst>
            <a:ext uri="{FF2B5EF4-FFF2-40B4-BE49-F238E27FC236}">
              <a16:creationId xmlns:a16="http://schemas.microsoft.com/office/drawing/2014/main" xmlns="" id="{00000000-0008-0000-0F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0" y="0"/>
          <a:ext cx="7981950" cy="906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123825</xdr:colOff>
      <xdr:row>37</xdr:row>
      <xdr:rowOff>152400</xdr:rowOff>
    </xdr:to>
    <xdr:pic>
      <xdr:nvPicPr>
        <xdr:cNvPr id="9217" name="Рисунок 2">
          <a:extLst>
            <a:ext uri="{FF2B5EF4-FFF2-40B4-BE49-F238E27FC236}">
              <a16:creationId xmlns:a16="http://schemas.microsoft.com/office/drawing/2014/main" xmlns="" id="{00000000-0008-0000-10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219825" cy="7305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38</xdr:row>
      <xdr:rowOff>47625</xdr:rowOff>
    </xdr:to>
    <xdr:pic>
      <xdr:nvPicPr>
        <xdr:cNvPr id="10241" name="Рисунок 1">
          <a:extLst>
            <a:ext uri="{FF2B5EF4-FFF2-40B4-BE49-F238E27FC236}">
              <a16:creationId xmlns:a16="http://schemas.microsoft.com/office/drawing/2014/main" xmlns="" id="{00000000-0008-0000-11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96000" cy="728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26</xdr:row>
      <xdr:rowOff>0</xdr:rowOff>
    </xdr:to>
    <xdr:pic>
      <xdr:nvPicPr>
        <xdr:cNvPr id="11265" name="Рисунок 2">
          <a:extLst>
            <a:ext uri="{FF2B5EF4-FFF2-40B4-BE49-F238E27FC236}">
              <a16:creationId xmlns:a16="http://schemas.microsoft.com/office/drawing/2014/main" xmlns="" id="{00000000-0008-0000-12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62650" cy="495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0</xdr:rowOff>
    </xdr:from>
    <xdr:to>
      <xdr:col>12</xdr:col>
      <xdr:colOff>325531</xdr:colOff>
      <xdr:row>41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06" y="0"/>
          <a:ext cx="7575737" cy="78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228600</xdr:colOff>
      <xdr:row>42</xdr:row>
      <xdr:rowOff>142875</xdr:rowOff>
    </xdr:to>
    <xdr:pic>
      <xdr:nvPicPr>
        <xdr:cNvPr id="14337" name="Рисунок 2">
          <a:extLst>
            <a:ext uri="{FF2B5EF4-FFF2-40B4-BE49-F238E27FC236}">
              <a16:creationId xmlns:a16="http://schemas.microsoft.com/office/drawing/2014/main" xmlns="" id="{00000000-0008-0000-14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201400" cy="814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561975</xdr:colOff>
      <xdr:row>28</xdr:row>
      <xdr:rowOff>180975</xdr:rowOff>
    </xdr:to>
    <xdr:pic>
      <xdr:nvPicPr>
        <xdr:cNvPr id="15361" name="Рисунок 2">
          <a:extLst>
            <a:ext uri="{FF2B5EF4-FFF2-40B4-BE49-F238E27FC236}">
              <a16:creationId xmlns:a16="http://schemas.microsoft.com/office/drawing/2014/main" xmlns="" id="{00000000-0008-0000-15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877175" cy="551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190500</xdr:colOff>
      <xdr:row>56</xdr:row>
      <xdr:rowOff>9525</xdr:rowOff>
    </xdr:to>
    <xdr:pic>
      <xdr:nvPicPr>
        <xdr:cNvPr id="16385" name="Рисунок 1">
          <a:extLst>
            <a:ext uri="{FF2B5EF4-FFF2-40B4-BE49-F238E27FC236}">
              <a16:creationId xmlns:a16="http://schemas.microsoft.com/office/drawing/2014/main" xmlns="" id="{00000000-0008-0000-16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505700" cy="1067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</xdr:rowOff>
    </xdr:from>
    <xdr:to>
      <xdr:col>14</xdr:col>
      <xdr:colOff>219075</xdr:colOff>
      <xdr:row>48</xdr:row>
      <xdr:rowOff>95250</xdr:rowOff>
    </xdr:to>
    <xdr:pic>
      <xdr:nvPicPr>
        <xdr:cNvPr id="17409" name="Рисунок 2">
          <a:extLst>
            <a:ext uri="{FF2B5EF4-FFF2-40B4-BE49-F238E27FC236}">
              <a16:creationId xmlns:a16="http://schemas.microsoft.com/office/drawing/2014/main" xmlns="" id="{00000000-0008-0000-17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"/>
          <a:ext cx="8601075" cy="922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15</xdr:col>
      <xdr:colOff>571500</xdr:colOff>
      <xdr:row>35</xdr:row>
      <xdr:rowOff>104775</xdr:rowOff>
    </xdr:to>
    <xdr:pic>
      <xdr:nvPicPr>
        <xdr:cNvPr id="3073" name="Рисунок 2">
          <a:extLst>
            <a:ext uri="{FF2B5EF4-FFF2-40B4-BE49-F238E27FC236}">
              <a16:creationId xmlns:a16="http://schemas.microsoft.com/office/drawing/2014/main" xmlns="" id="{00000000-0008-0000-07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67875" cy="677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161925</xdr:colOff>
      <xdr:row>33</xdr:row>
      <xdr:rowOff>66675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15525" cy="636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200025</xdr:colOff>
      <xdr:row>0</xdr:row>
      <xdr:rowOff>0</xdr:rowOff>
    </xdr:from>
    <xdr:to>
      <xdr:col>42</xdr:col>
      <xdr:colOff>95250</xdr:colOff>
      <xdr:row>48</xdr:row>
      <xdr:rowOff>142875</xdr:rowOff>
    </xdr:to>
    <xdr:pic>
      <xdr:nvPicPr>
        <xdr:cNvPr id="18433" name="Рисунок 2">
          <a:extLst>
            <a:ext uri="{FF2B5EF4-FFF2-40B4-BE49-F238E27FC236}">
              <a16:creationId xmlns:a16="http://schemas.microsoft.com/office/drawing/2014/main" xmlns="" id="{00000000-0008-0000-1900-000001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15225" y="0"/>
          <a:ext cx="18183225" cy="928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6</xdr:row>
      <xdr:rowOff>485775</xdr:rowOff>
    </xdr:from>
    <xdr:to>
      <xdr:col>3</xdr:col>
      <xdr:colOff>371475</xdr:colOff>
      <xdr:row>7</xdr:row>
      <xdr:rowOff>0</xdr:rowOff>
    </xdr:to>
    <xdr:sp macro="" textlink="">
      <xdr:nvSpPr>
        <xdr:cNvPr id="19457" name="Стрелка вверх 1">
          <a:extLst>
            <a:ext uri="{FF2B5EF4-FFF2-40B4-BE49-F238E27FC236}">
              <a16:creationId xmlns:a16="http://schemas.microsoft.com/office/drawing/2014/main" xmlns="" id="{00000000-0008-0000-1A00-0000014C0000}"/>
            </a:ext>
          </a:extLst>
        </xdr:cNvPr>
        <xdr:cNvSpPr>
          <a:spLocks/>
        </xdr:cNvSpPr>
      </xdr:nvSpPr>
      <xdr:spPr bwMode="auto">
        <a:xfrm>
          <a:off x="2124075" y="4114800"/>
          <a:ext cx="76200" cy="17145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0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4096"/>
              </a:moveTo>
              <a:lnTo>
                <a:pt x="4096" y="4096"/>
              </a:lnTo>
              <a:lnTo>
                <a:pt x="4096" y="16384"/>
              </a:lnTo>
              <a:lnTo>
                <a:pt x="12288" y="16384"/>
              </a:lnTo>
              <a:lnTo>
                <a:pt x="12288" y="4096"/>
              </a:lnTo>
              <a:lnTo>
                <a:pt x="16384" y="4096"/>
              </a:lnTo>
              <a:lnTo>
                <a:pt x="8192" y="0"/>
              </a:lnTo>
              <a:lnTo>
                <a:pt x="0" y="4096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6</xdr:row>
      <xdr:rowOff>523875</xdr:rowOff>
    </xdr:from>
    <xdr:to>
      <xdr:col>5</xdr:col>
      <xdr:colOff>333375</xdr:colOff>
      <xdr:row>7</xdr:row>
      <xdr:rowOff>19050</xdr:rowOff>
    </xdr:to>
    <xdr:sp macro="" textlink="">
      <xdr:nvSpPr>
        <xdr:cNvPr id="19458" name="Стрелка вверх 3">
          <a:extLst>
            <a:ext uri="{FF2B5EF4-FFF2-40B4-BE49-F238E27FC236}">
              <a16:creationId xmlns:a16="http://schemas.microsoft.com/office/drawing/2014/main" xmlns="" id="{00000000-0008-0000-1A00-0000024C0000}"/>
            </a:ext>
          </a:extLst>
        </xdr:cNvPr>
        <xdr:cNvSpPr>
          <a:spLocks/>
        </xdr:cNvSpPr>
      </xdr:nvSpPr>
      <xdr:spPr bwMode="auto">
        <a:xfrm>
          <a:off x="3324225" y="4152900"/>
          <a:ext cx="57150" cy="15240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0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3648"/>
              </a:moveTo>
              <a:lnTo>
                <a:pt x="4096" y="3648"/>
              </a:lnTo>
              <a:lnTo>
                <a:pt x="4096" y="16384"/>
              </a:lnTo>
              <a:lnTo>
                <a:pt x="12288" y="16384"/>
              </a:lnTo>
              <a:lnTo>
                <a:pt x="12288" y="3648"/>
              </a:lnTo>
              <a:lnTo>
                <a:pt x="16384" y="3648"/>
              </a:lnTo>
              <a:lnTo>
                <a:pt x="8192" y="0"/>
              </a:lnTo>
              <a:lnTo>
                <a:pt x="0" y="3648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6</xdr:col>
      <xdr:colOff>295275</xdr:colOff>
      <xdr:row>6</xdr:row>
      <xdr:rowOff>542925</xdr:rowOff>
    </xdr:from>
    <xdr:to>
      <xdr:col>6</xdr:col>
      <xdr:colOff>352425</xdr:colOff>
      <xdr:row>7</xdr:row>
      <xdr:rowOff>47625</xdr:rowOff>
    </xdr:to>
    <xdr:sp macro="" textlink="">
      <xdr:nvSpPr>
        <xdr:cNvPr id="19459" name="Стрелка вверх 4">
          <a:extLst>
            <a:ext uri="{FF2B5EF4-FFF2-40B4-BE49-F238E27FC236}">
              <a16:creationId xmlns:a16="http://schemas.microsoft.com/office/drawing/2014/main" xmlns="" id="{00000000-0008-0000-1A00-0000034C0000}"/>
            </a:ext>
          </a:extLst>
        </xdr:cNvPr>
        <xdr:cNvSpPr>
          <a:spLocks/>
        </xdr:cNvSpPr>
      </xdr:nvSpPr>
      <xdr:spPr bwMode="auto">
        <a:xfrm>
          <a:off x="3952875" y="4171950"/>
          <a:ext cx="57150" cy="161925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0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3429"/>
              </a:moveTo>
              <a:lnTo>
                <a:pt x="4096" y="3429"/>
              </a:lnTo>
              <a:lnTo>
                <a:pt x="4096" y="16384"/>
              </a:lnTo>
              <a:lnTo>
                <a:pt x="12288" y="16384"/>
              </a:lnTo>
              <a:lnTo>
                <a:pt x="12288" y="3429"/>
              </a:lnTo>
              <a:lnTo>
                <a:pt x="16384" y="3429"/>
              </a:lnTo>
              <a:lnTo>
                <a:pt x="8192" y="0"/>
              </a:lnTo>
              <a:lnTo>
                <a:pt x="0" y="3429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6</xdr:row>
      <xdr:rowOff>514350</xdr:rowOff>
    </xdr:from>
    <xdr:to>
      <xdr:col>7</xdr:col>
      <xdr:colOff>352425</xdr:colOff>
      <xdr:row>7</xdr:row>
      <xdr:rowOff>47625</xdr:rowOff>
    </xdr:to>
    <xdr:sp macro="" textlink="">
      <xdr:nvSpPr>
        <xdr:cNvPr id="19460" name="Стрелка вверх 5">
          <a:extLst>
            <a:ext uri="{FF2B5EF4-FFF2-40B4-BE49-F238E27FC236}">
              <a16:creationId xmlns:a16="http://schemas.microsoft.com/office/drawing/2014/main" xmlns="" id="{00000000-0008-0000-1A00-0000044C0000}"/>
            </a:ext>
          </a:extLst>
        </xdr:cNvPr>
        <xdr:cNvSpPr>
          <a:spLocks/>
        </xdr:cNvSpPr>
      </xdr:nvSpPr>
      <xdr:spPr bwMode="auto">
        <a:xfrm>
          <a:off x="4562475" y="4143375"/>
          <a:ext cx="57150" cy="19050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0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2908"/>
              </a:moveTo>
              <a:lnTo>
                <a:pt x="4096" y="2908"/>
              </a:lnTo>
              <a:lnTo>
                <a:pt x="4096" y="16384"/>
              </a:lnTo>
              <a:lnTo>
                <a:pt x="12288" y="16384"/>
              </a:lnTo>
              <a:lnTo>
                <a:pt x="12288" y="2908"/>
              </a:lnTo>
              <a:lnTo>
                <a:pt x="16384" y="2908"/>
              </a:lnTo>
              <a:lnTo>
                <a:pt x="8192" y="0"/>
              </a:lnTo>
              <a:lnTo>
                <a:pt x="0" y="2908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8</xdr:col>
      <xdr:colOff>323850</xdr:colOff>
      <xdr:row>6</xdr:row>
      <xdr:rowOff>561975</xdr:rowOff>
    </xdr:from>
    <xdr:to>
      <xdr:col>8</xdr:col>
      <xdr:colOff>390525</xdr:colOff>
      <xdr:row>7</xdr:row>
      <xdr:rowOff>57150</xdr:rowOff>
    </xdr:to>
    <xdr:sp macro="" textlink="">
      <xdr:nvSpPr>
        <xdr:cNvPr id="19461" name="Стрелка вверх 6">
          <a:extLst>
            <a:ext uri="{FF2B5EF4-FFF2-40B4-BE49-F238E27FC236}">
              <a16:creationId xmlns:a16="http://schemas.microsoft.com/office/drawing/2014/main" xmlns="" id="{00000000-0008-0000-1A00-0000054C0000}"/>
            </a:ext>
          </a:extLst>
        </xdr:cNvPr>
        <xdr:cNvSpPr>
          <a:spLocks/>
        </xdr:cNvSpPr>
      </xdr:nvSpPr>
      <xdr:spPr bwMode="auto">
        <a:xfrm>
          <a:off x="5200650" y="4191000"/>
          <a:ext cx="66675" cy="15240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0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3648"/>
              </a:moveTo>
              <a:lnTo>
                <a:pt x="4096" y="3648"/>
              </a:lnTo>
              <a:lnTo>
                <a:pt x="4096" y="16384"/>
              </a:lnTo>
              <a:lnTo>
                <a:pt x="12288" y="16384"/>
              </a:lnTo>
              <a:lnTo>
                <a:pt x="12288" y="3648"/>
              </a:lnTo>
              <a:lnTo>
                <a:pt x="16384" y="3648"/>
              </a:lnTo>
              <a:lnTo>
                <a:pt x="8192" y="0"/>
              </a:lnTo>
              <a:lnTo>
                <a:pt x="0" y="3648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3</xdr:col>
      <xdr:colOff>276225</xdr:colOff>
      <xdr:row>7</xdr:row>
      <xdr:rowOff>171450</xdr:rowOff>
    </xdr:from>
    <xdr:to>
      <xdr:col>3</xdr:col>
      <xdr:colOff>323850</xdr:colOff>
      <xdr:row>8</xdr:row>
      <xdr:rowOff>161925</xdr:rowOff>
    </xdr:to>
    <xdr:sp macro="" textlink="">
      <xdr:nvSpPr>
        <xdr:cNvPr id="19462" name="Стрелка вниз 7">
          <a:extLst>
            <a:ext uri="{FF2B5EF4-FFF2-40B4-BE49-F238E27FC236}">
              <a16:creationId xmlns:a16="http://schemas.microsoft.com/office/drawing/2014/main" xmlns="" id="{00000000-0008-0000-1A00-0000064C0000}"/>
            </a:ext>
          </a:extLst>
        </xdr:cNvPr>
        <xdr:cNvSpPr>
          <a:spLocks/>
        </xdr:cNvSpPr>
      </xdr:nvSpPr>
      <xdr:spPr bwMode="auto">
        <a:xfrm>
          <a:off x="2105025" y="4457700"/>
          <a:ext cx="47625" cy="200025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3797"/>
              </a:moveTo>
              <a:lnTo>
                <a:pt x="4096" y="13797"/>
              </a:lnTo>
              <a:lnTo>
                <a:pt x="4096" y="0"/>
              </a:lnTo>
              <a:lnTo>
                <a:pt x="12288" y="0"/>
              </a:lnTo>
              <a:lnTo>
                <a:pt x="12288" y="13797"/>
              </a:lnTo>
              <a:lnTo>
                <a:pt x="16384" y="13797"/>
              </a:lnTo>
              <a:lnTo>
                <a:pt x="8192" y="16384"/>
              </a:lnTo>
              <a:lnTo>
                <a:pt x="0" y="13797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7</xdr:row>
      <xdr:rowOff>190500</xdr:rowOff>
    </xdr:from>
    <xdr:to>
      <xdr:col>4</xdr:col>
      <xdr:colOff>371475</xdr:colOff>
      <xdr:row>8</xdr:row>
      <xdr:rowOff>133350</xdr:rowOff>
    </xdr:to>
    <xdr:sp macro="" textlink="">
      <xdr:nvSpPr>
        <xdr:cNvPr id="19463" name="Стрелка вниз 8">
          <a:extLst>
            <a:ext uri="{FF2B5EF4-FFF2-40B4-BE49-F238E27FC236}">
              <a16:creationId xmlns:a16="http://schemas.microsoft.com/office/drawing/2014/main" xmlns="" id="{00000000-0008-0000-1A00-0000074C0000}"/>
            </a:ext>
          </a:extLst>
        </xdr:cNvPr>
        <xdr:cNvSpPr>
          <a:spLocks/>
        </xdr:cNvSpPr>
      </xdr:nvSpPr>
      <xdr:spPr bwMode="auto">
        <a:xfrm>
          <a:off x="2714625" y="4476750"/>
          <a:ext cx="95250" cy="15240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0752"/>
              </a:moveTo>
              <a:lnTo>
                <a:pt x="4096" y="10752"/>
              </a:lnTo>
              <a:lnTo>
                <a:pt x="4096" y="0"/>
              </a:lnTo>
              <a:lnTo>
                <a:pt x="12288" y="0"/>
              </a:lnTo>
              <a:lnTo>
                <a:pt x="12288" y="10752"/>
              </a:lnTo>
              <a:lnTo>
                <a:pt x="16384" y="10752"/>
              </a:lnTo>
              <a:lnTo>
                <a:pt x="8192" y="16384"/>
              </a:lnTo>
              <a:lnTo>
                <a:pt x="0" y="10752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7</xdr:row>
      <xdr:rowOff>209550</xdr:rowOff>
    </xdr:from>
    <xdr:to>
      <xdr:col>5</xdr:col>
      <xdr:colOff>381000</xdr:colOff>
      <xdr:row>8</xdr:row>
      <xdr:rowOff>161925</xdr:rowOff>
    </xdr:to>
    <xdr:sp macro="" textlink="">
      <xdr:nvSpPr>
        <xdr:cNvPr id="19464" name="Стрелка вниз 9">
          <a:extLst>
            <a:ext uri="{FF2B5EF4-FFF2-40B4-BE49-F238E27FC236}">
              <a16:creationId xmlns:a16="http://schemas.microsoft.com/office/drawing/2014/main" xmlns="" id="{00000000-0008-0000-1A00-0000084C0000}"/>
            </a:ext>
          </a:extLst>
        </xdr:cNvPr>
        <xdr:cNvSpPr>
          <a:spLocks/>
        </xdr:cNvSpPr>
      </xdr:nvSpPr>
      <xdr:spPr bwMode="auto">
        <a:xfrm>
          <a:off x="3324225" y="4495800"/>
          <a:ext cx="104775" cy="161925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1083"/>
              </a:moveTo>
              <a:lnTo>
                <a:pt x="4096" y="11083"/>
              </a:lnTo>
              <a:lnTo>
                <a:pt x="4096" y="0"/>
              </a:lnTo>
              <a:lnTo>
                <a:pt x="12288" y="0"/>
              </a:lnTo>
              <a:lnTo>
                <a:pt x="12288" y="11083"/>
              </a:lnTo>
              <a:lnTo>
                <a:pt x="16384" y="11083"/>
              </a:lnTo>
              <a:lnTo>
                <a:pt x="8192" y="16384"/>
              </a:lnTo>
              <a:lnTo>
                <a:pt x="0" y="11083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6</xdr:col>
      <xdr:colOff>276225</xdr:colOff>
      <xdr:row>8</xdr:row>
      <xdr:rowOff>0</xdr:rowOff>
    </xdr:from>
    <xdr:to>
      <xdr:col>6</xdr:col>
      <xdr:colOff>361950</xdr:colOff>
      <xdr:row>8</xdr:row>
      <xdr:rowOff>171450</xdr:rowOff>
    </xdr:to>
    <xdr:sp macro="" textlink="">
      <xdr:nvSpPr>
        <xdr:cNvPr id="19465" name="Стрелка вниз 10">
          <a:extLst>
            <a:ext uri="{FF2B5EF4-FFF2-40B4-BE49-F238E27FC236}">
              <a16:creationId xmlns:a16="http://schemas.microsoft.com/office/drawing/2014/main" xmlns="" id="{00000000-0008-0000-1A00-0000094C0000}"/>
            </a:ext>
          </a:extLst>
        </xdr:cNvPr>
        <xdr:cNvSpPr>
          <a:spLocks/>
        </xdr:cNvSpPr>
      </xdr:nvSpPr>
      <xdr:spPr bwMode="auto">
        <a:xfrm>
          <a:off x="3933825" y="4495800"/>
          <a:ext cx="85725" cy="17145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2288"/>
              </a:moveTo>
              <a:lnTo>
                <a:pt x="4096" y="12288"/>
              </a:lnTo>
              <a:lnTo>
                <a:pt x="4096" y="0"/>
              </a:lnTo>
              <a:lnTo>
                <a:pt x="12288" y="0"/>
              </a:lnTo>
              <a:lnTo>
                <a:pt x="12288" y="12288"/>
              </a:lnTo>
              <a:lnTo>
                <a:pt x="16384" y="12288"/>
              </a:lnTo>
              <a:lnTo>
                <a:pt x="8192" y="16384"/>
              </a:lnTo>
              <a:lnTo>
                <a:pt x="0" y="12288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7</xdr:col>
      <xdr:colOff>247650</xdr:colOff>
      <xdr:row>8</xdr:row>
      <xdr:rowOff>0</xdr:rowOff>
    </xdr:from>
    <xdr:to>
      <xdr:col>7</xdr:col>
      <xdr:colOff>352425</xdr:colOff>
      <xdr:row>8</xdr:row>
      <xdr:rowOff>219075</xdr:rowOff>
    </xdr:to>
    <xdr:sp macro="" textlink="">
      <xdr:nvSpPr>
        <xdr:cNvPr id="19466" name="Стрелка вниз 11">
          <a:extLst>
            <a:ext uri="{FF2B5EF4-FFF2-40B4-BE49-F238E27FC236}">
              <a16:creationId xmlns:a16="http://schemas.microsoft.com/office/drawing/2014/main" xmlns="" id="{00000000-0008-0000-1A00-00000A4C0000}"/>
            </a:ext>
          </a:extLst>
        </xdr:cNvPr>
        <xdr:cNvSpPr>
          <a:spLocks/>
        </xdr:cNvSpPr>
      </xdr:nvSpPr>
      <xdr:spPr bwMode="auto">
        <a:xfrm>
          <a:off x="4514850" y="4495800"/>
          <a:ext cx="104775" cy="219075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2288"/>
              </a:moveTo>
              <a:lnTo>
                <a:pt x="4096" y="12288"/>
              </a:lnTo>
              <a:lnTo>
                <a:pt x="4096" y="0"/>
              </a:lnTo>
              <a:lnTo>
                <a:pt x="12288" y="0"/>
              </a:lnTo>
              <a:lnTo>
                <a:pt x="12288" y="12288"/>
              </a:lnTo>
              <a:lnTo>
                <a:pt x="16384" y="12288"/>
              </a:lnTo>
              <a:lnTo>
                <a:pt x="8192" y="16384"/>
              </a:lnTo>
              <a:lnTo>
                <a:pt x="0" y="12288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8</xdr:col>
      <xdr:colOff>314325</xdr:colOff>
      <xdr:row>7</xdr:row>
      <xdr:rowOff>171450</xdr:rowOff>
    </xdr:from>
    <xdr:to>
      <xdr:col>8</xdr:col>
      <xdr:colOff>400050</xdr:colOff>
      <xdr:row>8</xdr:row>
      <xdr:rowOff>180975</xdr:rowOff>
    </xdr:to>
    <xdr:sp macro="" textlink="">
      <xdr:nvSpPr>
        <xdr:cNvPr id="19467" name="Стрелка вниз 12">
          <a:extLst>
            <a:ext uri="{FF2B5EF4-FFF2-40B4-BE49-F238E27FC236}">
              <a16:creationId xmlns:a16="http://schemas.microsoft.com/office/drawing/2014/main" xmlns="" id="{00000000-0008-0000-1A00-00000B4C0000}"/>
            </a:ext>
          </a:extLst>
        </xdr:cNvPr>
        <xdr:cNvSpPr>
          <a:spLocks/>
        </xdr:cNvSpPr>
      </xdr:nvSpPr>
      <xdr:spPr bwMode="auto">
        <a:xfrm>
          <a:off x="5191125" y="4457700"/>
          <a:ext cx="85725" cy="219075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3033"/>
              </a:moveTo>
              <a:lnTo>
                <a:pt x="4096" y="13033"/>
              </a:lnTo>
              <a:lnTo>
                <a:pt x="4096" y="0"/>
              </a:lnTo>
              <a:lnTo>
                <a:pt x="12288" y="0"/>
              </a:lnTo>
              <a:lnTo>
                <a:pt x="12288" y="13033"/>
              </a:lnTo>
              <a:lnTo>
                <a:pt x="16384" y="13033"/>
              </a:lnTo>
              <a:lnTo>
                <a:pt x="8192" y="16384"/>
              </a:lnTo>
              <a:lnTo>
                <a:pt x="0" y="13033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3</xdr:row>
      <xdr:rowOff>0</xdr:rowOff>
    </xdr:from>
    <xdr:to>
      <xdr:col>3</xdr:col>
      <xdr:colOff>342900</xdr:colOff>
      <xdr:row>3</xdr:row>
      <xdr:rowOff>133350</xdr:rowOff>
    </xdr:to>
    <xdr:sp macro="" textlink="">
      <xdr:nvSpPr>
        <xdr:cNvPr id="19468" name="Стрелка вниз 13">
          <a:extLst>
            <a:ext uri="{FF2B5EF4-FFF2-40B4-BE49-F238E27FC236}">
              <a16:creationId xmlns:a16="http://schemas.microsoft.com/office/drawing/2014/main" xmlns="" id="{00000000-0008-0000-1A00-00000C4C0000}"/>
            </a:ext>
          </a:extLst>
        </xdr:cNvPr>
        <xdr:cNvSpPr>
          <a:spLocks/>
        </xdr:cNvSpPr>
      </xdr:nvSpPr>
      <xdr:spPr bwMode="auto">
        <a:xfrm>
          <a:off x="2066925" y="1019175"/>
          <a:ext cx="104775" cy="13335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9947"/>
              </a:moveTo>
              <a:lnTo>
                <a:pt x="4096" y="9947"/>
              </a:lnTo>
              <a:lnTo>
                <a:pt x="4096" y="0"/>
              </a:lnTo>
              <a:lnTo>
                <a:pt x="12288" y="0"/>
              </a:lnTo>
              <a:lnTo>
                <a:pt x="12288" y="9947"/>
              </a:lnTo>
              <a:lnTo>
                <a:pt x="16384" y="9947"/>
              </a:lnTo>
              <a:lnTo>
                <a:pt x="8192" y="16384"/>
              </a:lnTo>
              <a:lnTo>
                <a:pt x="0" y="9947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3</xdr:row>
      <xdr:rowOff>19050</xdr:rowOff>
    </xdr:from>
    <xdr:to>
      <xdr:col>4</xdr:col>
      <xdr:colOff>400050</xdr:colOff>
      <xdr:row>3</xdr:row>
      <xdr:rowOff>161925</xdr:rowOff>
    </xdr:to>
    <xdr:sp macro="" textlink="">
      <xdr:nvSpPr>
        <xdr:cNvPr id="19469" name="Стрелка вниз 14">
          <a:extLst>
            <a:ext uri="{FF2B5EF4-FFF2-40B4-BE49-F238E27FC236}">
              <a16:creationId xmlns:a16="http://schemas.microsoft.com/office/drawing/2014/main" xmlns="" id="{00000000-0008-0000-1A00-00000D4C0000}"/>
            </a:ext>
          </a:extLst>
        </xdr:cNvPr>
        <xdr:cNvSpPr>
          <a:spLocks/>
        </xdr:cNvSpPr>
      </xdr:nvSpPr>
      <xdr:spPr bwMode="auto">
        <a:xfrm>
          <a:off x="2714625" y="1038225"/>
          <a:ext cx="123825" cy="142875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9830"/>
              </a:moveTo>
              <a:lnTo>
                <a:pt x="4096" y="9830"/>
              </a:lnTo>
              <a:lnTo>
                <a:pt x="4096" y="0"/>
              </a:lnTo>
              <a:lnTo>
                <a:pt x="12288" y="0"/>
              </a:lnTo>
              <a:lnTo>
                <a:pt x="12288" y="9830"/>
              </a:lnTo>
              <a:lnTo>
                <a:pt x="16384" y="9830"/>
              </a:lnTo>
              <a:lnTo>
                <a:pt x="8192" y="16384"/>
              </a:lnTo>
              <a:lnTo>
                <a:pt x="0" y="9830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3</xdr:row>
      <xdr:rowOff>28575</xdr:rowOff>
    </xdr:from>
    <xdr:to>
      <xdr:col>5</xdr:col>
      <xdr:colOff>342900</xdr:colOff>
      <xdr:row>3</xdr:row>
      <xdr:rowOff>161925</xdr:rowOff>
    </xdr:to>
    <xdr:sp macro="" textlink="">
      <xdr:nvSpPr>
        <xdr:cNvPr id="19470" name="Стрелка вниз 15">
          <a:extLst>
            <a:ext uri="{FF2B5EF4-FFF2-40B4-BE49-F238E27FC236}">
              <a16:creationId xmlns:a16="http://schemas.microsoft.com/office/drawing/2014/main" xmlns="" id="{00000000-0008-0000-1A00-00000E4C0000}"/>
            </a:ext>
          </a:extLst>
        </xdr:cNvPr>
        <xdr:cNvSpPr>
          <a:spLocks/>
        </xdr:cNvSpPr>
      </xdr:nvSpPr>
      <xdr:spPr bwMode="auto">
        <a:xfrm>
          <a:off x="3295650" y="1047750"/>
          <a:ext cx="95250" cy="13335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0533"/>
              </a:moveTo>
              <a:lnTo>
                <a:pt x="4096" y="10533"/>
              </a:lnTo>
              <a:lnTo>
                <a:pt x="4096" y="0"/>
              </a:lnTo>
              <a:lnTo>
                <a:pt x="12288" y="0"/>
              </a:lnTo>
              <a:lnTo>
                <a:pt x="12288" y="10533"/>
              </a:lnTo>
              <a:lnTo>
                <a:pt x="16384" y="10533"/>
              </a:lnTo>
              <a:lnTo>
                <a:pt x="8192" y="16384"/>
              </a:lnTo>
              <a:lnTo>
                <a:pt x="0" y="10533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6</xdr:col>
      <xdr:colOff>228600</xdr:colOff>
      <xdr:row>3</xdr:row>
      <xdr:rowOff>19050</xdr:rowOff>
    </xdr:from>
    <xdr:to>
      <xdr:col>6</xdr:col>
      <xdr:colOff>323850</xdr:colOff>
      <xdr:row>3</xdr:row>
      <xdr:rowOff>180975</xdr:rowOff>
    </xdr:to>
    <xdr:sp macro="" textlink="">
      <xdr:nvSpPr>
        <xdr:cNvPr id="19471" name="Стрелка вниз 16">
          <a:extLst>
            <a:ext uri="{FF2B5EF4-FFF2-40B4-BE49-F238E27FC236}">
              <a16:creationId xmlns:a16="http://schemas.microsoft.com/office/drawing/2014/main" xmlns="" id="{00000000-0008-0000-1A00-00000F4C0000}"/>
            </a:ext>
          </a:extLst>
        </xdr:cNvPr>
        <xdr:cNvSpPr>
          <a:spLocks/>
        </xdr:cNvSpPr>
      </xdr:nvSpPr>
      <xdr:spPr bwMode="auto">
        <a:xfrm>
          <a:off x="3886200" y="1038225"/>
          <a:ext cx="95250" cy="161925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1565"/>
              </a:moveTo>
              <a:lnTo>
                <a:pt x="4096" y="11565"/>
              </a:lnTo>
              <a:lnTo>
                <a:pt x="4096" y="0"/>
              </a:lnTo>
              <a:lnTo>
                <a:pt x="12288" y="0"/>
              </a:lnTo>
              <a:lnTo>
                <a:pt x="12288" y="11565"/>
              </a:lnTo>
              <a:lnTo>
                <a:pt x="16384" y="11565"/>
              </a:lnTo>
              <a:lnTo>
                <a:pt x="8192" y="16384"/>
              </a:lnTo>
              <a:lnTo>
                <a:pt x="0" y="11565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3</xdr:row>
      <xdr:rowOff>9525</xdr:rowOff>
    </xdr:from>
    <xdr:to>
      <xdr:col>7</xdr:col>
      <xdr:colOff>361950</xdr:colOff>
      <xdr:row>3</xdr:row>
      <xdr:rowOff>180975</xdr:rowOff>
    </xdr:to>
    <xdr:sp macro="" textlink="">
      <xdr:nvSpPr>
        <xdr:cNvPr id="19472" name="Стрелка вниз 17">
          <a:extLst>
            <a:ext uri="{FF2B5EF4-FFF2-40B4-BE49-F238E27FC236}">
              <a16:creationId xmlns:a16="http://schemas.microsoft.com/office/drawing/2014/main" xmlns="" id="{00000000-0008-0000-1A00-0000104C0000}"/>
            </a:ext>
          </a:extLst>
        </xdr:cNvPr>
        <xdr:cNvSpPr>
          <a:spLocks/>
        </xdr:cNvSpPr>
      </xdr:nvSpPr>
      <xdr:spPr bwMode="auto">
        <a:xfrm>
          <a:off x="4524375" y="1028700"/>
          <a:ext cx="104775" cy="17145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1378"/>
              </a:moveTo>
              <a:lnTo>
                <a:pt x="4096" y="11378"/>
              </a:lnTo>
              <a:lnTo>
                <a:pt x="4096" y="0"/>
              </a:lnTo>
              <a:lnTo>
                <a:pt x="12288" y="0"/>
              </a:lnTo>
              <a:lnTo>
                <a:pt x="12288" y="11378"/>
              </a:lnTo>
              <a:lnTo>
                <a:pt x="16384" y="11378"/>
              </a:lnTo>
              <a:lnTo>
                <a:pt x="8192" y="16384"/>
              </a:lnTo>
              <a:lnTo>
                <a:pt x="0" y="11378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8</xdr:col>
      <xdr:colOff>257175</xdr:colOff>
      <xdr:row>3</xdr:row>
      <xdr:rowOff>0</xdr:rowOff>
    </xdr:from>
    <xdr:to>
      <xdr:col>8</xdr:col>
      <xdr:colOff>381000</xdr:colOff>
      <xdr:row>3</xdr:row>
      <xdr:rowOff>190500</xdr:rowOff>
    </xdr:to>
    <xdr:sp macro="" textlink="">
      <xdr:nvSpPr>
        <xdr:cNvPr id="19473" name="Стрелка вниз 18">
          <a:extLst>
            <a:ext uri="{FF2B5EF4-FFF2-40B4-BE49-F238E27FC236}">
              <a16:creationId xmlns:a16="http://schemas.microsoft.com/office/drawing/2014/main" xmlns="" id="{00000000-0008-0000-1A00-0000114C0000}"/>
            </a:ext>
          </a:extLst>
        </xdr:cNvPr>
        <xdr:cNvSpPr>
          <a:spLocks/>
        </xdr:cNvSpPr>
      </xdr:nvSpPr>
      <xdr:spPr bwMode="auto">
        <a:xfrm>
          <a:off x="5133975" y="1019175"/>
          <a:ext cx="123825" cy="19050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1469"/>
              </a:moveTo>
              <a:lnTo>
                <a:pt x="4096" y="11469"/>
              </a:lnTo>
              <a:lnTo>
                <a:pt x="4096" y="0"/>
              </a:lnTo>
              <a:lnTo>
                <a:pt x="12288" y="0"/>
              </a:lnTo>
              <a:lnTo>
                <a:pt x="12288" y="11469"/>
              </a:lnTo>
              <a:lnTo>
                <a:pt x="16384" y="11469"/>
              </a:lnTo>
              <a:lnTo>
                <a:pt x="8192" y="16384"/>
              </a:lnTo>
              <a:lnTo>
                <a:pt x="0" y="11469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9</xdr:col>
      <xdr:colOff>257175</xdr:colOff>
      <xdr:row>3</xdr:row>
      <xdr:rowOff>9525</xdr:rowOff>
    </xdr:from>
    <xdr:to>
      <xdr:col>9</xdr:col>
      <xdr:colOff>361950</xdr:colOff>
      <xdr:row>3</xdr:row>
      <xdr:rowOff>190500</xdr:rowOff>
    </xdr:to>
    <xdr:sp macro="" textlink="">
      <xdr:nvSpPr>
        <xdr:cNvPr id="19474" name="Стрелка вниз 19">
          <a:extLst>
            <a:ext uri="{FF2B5EF4-FFF2-40B4-BE49-F238E27FC236}">
              <a16:creationId xmlns:a16="http://schemas.microsoft.com/office/drawing/2014/main" xmlns="" id="{00000000-0008-0000-1A00-0000124C0000}"/>
            </a:ext>
          </a:extLst>
        </xdr:cNvPr>
        <xdr:cNvSpPr>
          <a:spLocks/>
        </xdr:cNvSpPr>
      </xdr:nvSpPr>
      <xdr:spPr bwMode="auto">
        <a:xfrm>
          <a:off x="5743575" y="1028700"/>
          <a:ext cx="104775" cy="180975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0 h 16384"/>
            <a:gd name="T6" fmla="*/ 2147483647 w 16384"/>
            <a:gd name="T7" fmla="*/ 0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11641"/>
              </a:moveTo>
              <a:lnTo>
                <a:pt x="4096" y="11641"/>
              </a:lnTo>
              <a:lnTo>
                <a:pt x="4096" y="0"/>
              </a:lnTo>
              <a:lnTo>
                <a:pt x="12288" y="0"/>
              </a:lnTo>
              <a:lnTo>
                <a:pt x="12288" y="11641"/>
              </a:lnTo>
              <a:lnTo>
                <a:pt x="16384" y="11641"/>
              </a:lnTo>
              <a:lnTo>
                <a:pt x="8192" y="16384"/>
              </a:lnTo>
              <a:lnTo>
                <a:pt x="0" y="11641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4</xdr:col>
      <xdr:colOff>257175</xdr:colOff>
      <xdr:row>6</xdr:row>
      <xdr:rowOff>552450</xdr:rowOff>
    </xdr:from>
    <xdr:to>
      <xdr:col>4</xdr:col>
      <xdr:colOff>333375</xdr:colOff>
      <xdr:row>7</xdr:row>
      <xdr:rowOff>9525</xdr:rowOff>
    </xdr:to>
    <xdr:sp macro="" textlink="">
      <xdr:nvSpPr>
        <xdr:cNvPr id="19475" name="Стрелка вверх 20">
          <a:extLst>
            <a:ext uri="{FF2B5EF4-FFF2-40B4-BE49-F238E27FC236}">
              <a16:creationId xmlns:a16="http://schemas.microsoft.com/office/drawing/2014/main" xmlns="" id="{00000000-0008-0000-1A00-0000134C0000}"/>
            </a:ext>
          </a:extLst>
        </xdr:cNvPr>
        <xdr:cNvSpPr>
          <a:spLocks/>
        </xdr:cNvSpPr>
      </xdr:nvSpPr>
      <xdr:spPr bwMode="auto">
        <a:xfrm>
          <a:off x="2695575" y="4181475"/>
          <a:ext cx="76200" cy="114300"/>
        </a:xfrm>
        <a:custGeom>
          <a:avLst/>
          <a:gdLst>
            <a:gd name="T0" fmla="*/ 0 w 16384"/>
            <a:gd name="T1" fmla="*/ 2147483647 h 16384"/>
            <a:gd name="T2" fmla="*/ 2147483647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0 h 16384"/>
            <a:gd name="T14" fmla="*/ 0 w 16384"/>
            <a:gd name="T15" fmla="*/ 2147483647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5592"/>
              </a:moveTo>
              <a:lnTo>
                <a:pt x="4096" y="5592"/>
              </a:lnTo>
              <a:lnTo>
                <a:pt x="4096" y="16384"/>
              </a:lnTo>
              <a:lnTo>
                <a:pt x="12288" y="16384"/>
              </a:lnTo>
              <a:lnTo>
                <a:pt x="12288" y="5592"/>
              </a:lnTo>
              <a:lnTo>
                <a:pt x="16384" y="5592"/>
              </a:lnTo>
              <a:lnTo>
                <a:pt x="8192" y="0"/>
              </a:lnTo>
              <a:lnTo>
                <a:pt x="0" y="5592"/>
              </a:lnTo>
              <a:close/>
            </a:path>
          </a:pathLst>
        </a:custGeom>
        <a:solidFill>
          <a:srgbClr val="666699"/>
        </a:solidFill>
        <a:ln w="24765">
          <a:solidFill>
            <a:srgbClr val="333399"/>
          </a:solidFill>
          <a:round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10</xdr:col>
      <xdr:colOff>323850</xdr:colOff>
      <xdr:row>33</xdr:row>
      <xdr:rowOff>142875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6343650" cy="641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32</xdr:col>
      <xdr:colOff>9525</xdr:colOff>
      <xdr:row>38</xdr:row>
      <xdr:rowOff>164536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7078325" cy="7679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182714</xdr:colOff>
      <xdr:row>37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7914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0</xdr:rowOff>
    </xdr:from>
    <xdr:to>
      <xdr:col>20</xdr:col>
      <xdr:colOff>619125</xdr:colOff>
      <xdr:row>0</xdr:row>
      <xdr:rowOff>0</xdr:rowOff>
    </xdr:to>
    <xdr:sp macro="" textlink="">
      <xdr:nvSpPr>
        <xdr:cNvPr id="24577" name="Рисунок 89">
          <a:extLst>
            <a:ext uri="{FF2B5EF4-FFF2-40B4-BE49-F238E27FC236}">
              <a16:creationId xmlns:a16="http://schemas.microsoft.com/office/drawing/2014/main" xmlns="" id="{00000000-0008-0000-1E00-000001600000}"/>
            </a:ext>
          </a:extLst>
        </xdr:cNvPr>
        <xdr:cNvSpPr>
          <a:spLocks noChangeArrowheads="1"/>
        </xdr:cNvSpPr>
      </xdr:nvSpPr>
      <xdr:spPr bwMode="auto">
        <a:xfrm>
          <a:off x="14201775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37</xdr:col>
      <xdr:colOff>123825</xdr:colOff>
      <xdr:row>5</xdr:row>
      <xdr:rowOff>0</xdr:rowOff>
    </xdr:from>
    <xdr:to>
      <xdr:col>37</xdr:col>
      <xdr:colOff>542925</xdr:colOff>
      <xdr:row>5</xdr:row>
      <xdr:rowOff>0</xdr:rowOff>
    </xdr:to>
    <xdr:sp macro="" textlink="">
      <xdr:nvSpPr>
        <xdr:cNvPr id="24578" name="Прямоугольник 2">
          <a:extLst>
            <a:ext uri="{FF2B5EF4-FFF2-40B4-BE49-F238E27FC236}">
              <a16:creationId xmlns:a16="http://schemas.microsoft.com/office/drawing/2014/main" xmlns="" id="{00000000-0008-0000-1E00-000002600000}"/>
            </a:ext>
          </a:extLst>
        </xdr:cNvPr>
        <xdr:cNvSpPr>
          <a:spLocks noChangeArrowheads="1"/>
        </xdr:cNvSpPr>
      </xdr:nvSpPr>
      <xdr:spPr bwMode="auto">
        <a:xfrm>
          <a:off x="29098875" y="2000250"/>
          <a:ext cx="419100" cy="0"/>
        </a:xfrm>
        <a:prstGeom prst="rect">
          <a:avLst/>
        </a:prstGeom>
        <a:solidFill>
          <a:srgbClr val="000000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140970</xdr:colOff>
      <xdr:row>2</xdr:row>
      <xdr:rowOff>190500</xdr:rowOff>
    </xdr:from>
    <xdr:to>
      <xdr:col>26</xdr:col>
      <xdr:colOff>582184</xdr:colOff>
      <xdr:row>3</xdr:row>
      <xdr:rowOff>0</xdr:rowOff>
    </xdr:to>
    <xdr:sp macro="" textlink="">
      <xdr:nvSpPr>
        <xdr:cNvPr id="6147" name="Прямоугольник 3">
          <a:extLst>
            <a:ext uri="{FF2B5EF4-FFF2-40B4-BE49-F238E27FC236}">
              <a16:creationId xmlns:a16="http://schemas.microsoft.com/office/drawing/2014/main" xmlns="" id="{00000000-0008-0000-1E00-000003180000}"/>
            </a:ext>
          </a:extLst>
        </xdr:cNvPr>
        <xdr:cNvSpPr txBox="1">
          <a:spLocks noChangeArrowheads="1"/>
        </xdr:cNvSpPr>
      </xdr:nvSpPr>
      <xdr:spPr bwMode="auto">
        <a:xfrm>
          <a:off x="19392900" y="1162050"/>
          <a:ext cx="419100" cy="19050"/>
        </a:xfrm>
        <a:prstGeom prst="rect">
          <a:avLst/>
        </a:prstGeom>
        <a:solidFill>
          <a:srgbClr val="000000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26е</a:t>
          </a:r>
        </a:p>
      </xdr:txBody>
    </xdr:sp>
    <xdr:clientData/>
  </xdr:twoCellAnchor>
  <xdr:twoCellAnchor>
    <xdr:from>
      <xdr:col>25</xdr:col>
      <xdr:colOff>106680</xdr:colOff>
      <xdr:row>2</xdr:row>
      <xdr:rowOff>190500</xdr:rowOff>
    </xdr:from>
    <xdr:to>
      <xdr:col>25</xdr:col>
      <xdr:colOff>546630</xdr:colOff>
      <xdr:row>3</xdr:row>
      <xdr:rowOff>0</xdr:rowOff>
    </xdr:to>
    <xdr:sp macro="" textlink="">
      <xdr:nvSpPr>
        <xdr:cNvPr id="6148" name="Прямоугольник 4">
          <a:extLst>
            <a:ext uri="{FF2B5EF4-FFF2-40B4-BE49-F238E27FC236}">
              <a16:creationId xmlns:a16="http://schemas.microsoft.com/office/drawing/2014/main" xmlns="" id="{00000000-0008-0000-1E00-000004180000}"/>
            </a:ext>
          </a:extLst>
        </xdr:cNvPr>
        <xdr:cNvSpPr txBox="1">
          <a:spLocks noChangeArrowheads="1"/>
        </xdr:cNvSpPr>
      </xdr:nvSpPr>
      <xdr:spPr bwMode="auto">
        <a:xfrm>
          <a:off x="18488025" y="1162050"/>
          <a:ext cx="409575" cy="19050"/>
        </a:xfrm>
        <a:prstGeom prst="rect">
          <a:avLst/>
        </a:prstGeom>
        <a:solidFill>
          <a:srgbClr val="000000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26д</a:t>
          </a:r>
        </a:p>
      </xdr:txBody>
    </xdr:sp>
    <xdr:clientData/>
  </xdr:twoCellAnchor>
  <xdr:twoCellAnchor>
    <xdr:from>
      <xdr:col>29</xdr:col>
      <xdr:colOff>81915</xdr:colOff>
      <xdr:row>6</xdr:row>
      <xdr:rowOff>219075</xdr:rowOff>
    </xdr:from>
    <xdr:to>
      <xdr:col>29</xdr:col>
      <xdr:colOff>487367</xdr:colOff>
      <xdr:row>6</xdr:row>
      <xdr:rowOff>228600</xdr:rowOff>
    </xdr:to>
    <xdr:sp macro="" textlink="">
      <xdr:nvSpPr>
        <xdr:cNvPr id="6149" name="Прямоугольник 5">
          <a:extLst>
            <a:ext uri="{FF2B5EF4-FFF2-40B4-BE49-F238E27FC236}">
              <a16:creationId xmlns:a16="http://schemas.microsoft.com/office/drawing/2014/main" xmlns="" id="{00000000-0008-0000-1E00-000005180000}"/>
            </a:ext>
          </a:extLst>
        </xdr:cNvPr>
        <xdr:cNvSpPr txBox="1">
          <a:spLocks noChangeArrowheads="1"/>
        </xdr:cNvSpPr>
      </xdr:nvSpPr>
      <xdr:spPr bwMode="auto">
        <a:xfrm>
          <a:off x="21993225" y="2876550"/>
          <a:ext cx="400050" cy="9525"/>
        </a:xfrm>
        <a:prstGeom prst="rect">
          <a:avLst/>
        </a:prstGeom>
        <a:solidFill>
          <a:srgbClr val="000000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27</a:t>
          </a:r>
        </a:p>
      </xdr:txBody>
    </xdr:sp>
    <xdr:clientData/>
  </xdr:twoCellAnchor>
  <xdr:twoCellAnchor>
    <xdr:from>
      <xdr:col>27</xdr:col>
      <xdr:colOff>140970</xdr:colOff>
      <xdr:row>7</xdr:row>
      <xdr:rowOff>0</xdr:rowOff>
    </xdr:from>
    <xdr:to>
      <xdr:col>27</xdr:col>
      <xdr:colOff>551253</xdr:colOff>
      <xdr:row>7</xdr:row>
      <xdr:rowOff>0</xdr:rowOff>
    </xdr:to>
    <xdr:sp macro="" textlink="">
      <xdr:nvSpPr>
        <xdr:cNvPr id="6150" name="Прямоугольник 6">
          <a:extLst>
            <a:ext uri="{FF2B5EF4-FFF2-40B4-BE49-F238E27FC236}">
              <a16:creationId xmlns:a16="http://schemas.microsoft.com/office/drawing/2014/main" xmlns="" id="{00000000-0008-0000-1E00-000006180000}"/>
            </a:ext>
          </a:extLst>
        </xdr:cNvPr>
        <xdr:cNvSpPr txBox="1">
          <a:spLocks noChangeArrowheads="1"/>
        </xdr:cNvSpPr>
      </xdr:nvSpPr>
      <xdr:spPr bwMode="auto">
        <a:xfrm>
          <a:off x="20278725" y="2895600"/>
          <a:ext cx="400050" cy="0"/>
        </a:xfrm>
        <a:prstGeom prst="rect">
          <a:avLst/>
        </a:prstGeom>
        <a:solidFill>
          <a:srgbClr val="000000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27а</a:t>
          </a:r>
        </a:p>
      </xdr:txBody>
    </xdr:sp>
    <xdr:clientData/>
  </xdr:twoCellAnchor>
  <xdr:twoCellAnchor>
    <xdr:from>
      <xdr:col>28</xdr:col>
      <xdr:colOff>140970</xdr:colOff>
      <xdr:row>4</xdr:row>
      <xdr:rowOff>152400</xdr:rowOff>
    </xdr:from>
    <xdr:to>
      <xdr:col>28</xdr:col>
      <xdr:colOff>582184</xdr:colOff>
      <xdr:row>5</xdr:row>
      <xdr:rowOff>0</xdr:rowOff>
    </xdr:to>
    <xdr:sp macro="" textlink="">
      <xdr:nvSpPr>
        <xdr:cNvPr id="6151" name="Прямоугольник 7">
          <a:extLst>
            <a:ext uri="{FF2B5EF4-FFF2-40B4-BE49-F238E27FC236}">
              <a16:creationId xmlns:a16="http://schemas.microsoft.com/office/drawing/2014/main" xmlns="" id="{00000000-0008-0000-1E00-000007180000}"/>
            </a:ext>
          </a:extLst>
        </xdr:cNvPr>
        <xdr:cNvSpPr txBox="1">
          <a:spLocks noChangeArrowheads="1"/>
        </xdr:cNvSpPr>
      </xdr:nvSpPr>
      <xdr:spPr bwMode="auto">
        <a:xfrm>
          <a:off x="21164550" y="1952625"/>
          <a:ext cx="419100" cy="47625"/>
        </a:xfrm>
        <a:prstGeom prst="rect">
          <a:avLst/>
        </a:prstGeom>
        <a:solidFill>
          <a:srgbClr val="000000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27г</a:t>
          </a:r>
        </a:p>
      </xdr:txBody>
    </xdr:sp>
    <xdr:clientData/>
  </xdr:twoCellAnchor>
  <xdr:twoCellAnchor>
    <xdr:from>
      <xdr:col>27</xdr:col>
      <xdr:colOff>106680</xdr:colOff>
      <xdr:row>4</xdr:row>
      <xdr:rowOff>152400</xdr:rowOff>
    </xdr:from>
    <xdr:to>
      <xdr:col>27</xdr:col>
      <xdr:colOff>511787</xdr:colOff>
      <xdr:row>4</xdr:row>
      <xdr:rowOff>190500</xdr:rowOff>
    </xdr:to>
    <xdr:sp macro="" textlink="">
      <xdr:nvSpPr>
        <xdr:cNvPr id="6152" name="Прямоугольник 8">
          <a:extLst>
            <a:ext uri="{FF2B5EF4-FFF2-40B4-BE49-F238E27FC236}">
              <a16:creationId xmlns:a16="http://schemas.microsoft.com/office/drawing/2014/main" xmlns="" id="{00000000-0008-0000-1E00-000008180000}"/>
            </a:ext>
          </a:extLst>
        </xdr:cNvPr>
        <xdr:cNvSpPr txBox="1">
          <a:spLocks noChangeArrowheads="1"/>
        </xdr:cNvSpPr>
      </xdr:nvSpPr>
      <xdr:spPr bwMode="auto">
        <a:xfrm>
          <a:off x="20259675" y="1952625"/>
          <a:ext cx="400050" cy="38100"/>
        </a:xfrm>
        <a:prstGeom prst="rect">
          <a:avLst/>
        </a:prstGeom>
        <a:solidFill>
          <a:srgbClr val="000000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27в</a:t>
          </a:r>
        </a:p>
      </xdr:txBody>
    </xdr:sp>
    <xdr:clientData/>
  </xdr:twoCellAnchor>
  <xdr:twoCellAnchor>
    <xdr:from>
      <xdr:col>27</xdr:col>
      <xdr:colOff>140970</xdr:colOff>
      <xdr:row>2</xdr:row>
      <xdr:rowOff>156210</xdr:rowOff>
    </xdr:from>
    <xdr:to>
      <xdr:col>27</xdr:col>
      <xdr:colOff>551253</xdr:colOff>
      <xdr:row>2</xdr:row>
      <xdr:rowOff>194310</xdr:rowOff>
    </xdr:to>
    <xdr:sp macro="" textlink="">
      <xdr:nvSpPr>
        <xdr:cNvPr id="6153" name="Прямоугольник 9">
          <a:extLst>
            <a:ext uri="{FF2B5EF4-FFF2-40B4-BE49-F238E27FC236}">
              <a16:creationId xmlns:a16="http://schemas.microsoft.com/office/drawing/2014/main" xmlns="" id="{00000000-0008-0000-1E00-000009180000}"/>
            </a:ext>
          </a:extLst>
        </xdr:cNvPr>
        <xdr:cNvSpPr txBox="1">
          <a:spLocks noChangeArrowheads="1"/>
        </xdr:cNvSpPr>
      </xdr:nvSpPr>
      <xdr:spPr bwMode="auto">
        <a:xfrm>
          <a:off x="20278725" y="1143000"/>
          <a:ext cx="400050" cy="38100"/>
        </a:xfrm>
        <a:prstGeom prst="rect">
          <a:avLst/>
        </a:prstGeom>
        <a:solidFill>
          <a:srgbClr val="000000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27д</a:t>
          </a:r>
        </a:p>
      </xdr:txBody>
    </xdr: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399110</xdr:colOff>
      <xdr:row>6</xdr:row>
      <xdr:rowOff>118165</xdr:rowOff>
    </xdr:to>
    <xdr:sp macro="" textlink="">
      <xdr:nvSpPr>
        <xdr:cNvPr id="6154" name="Прямоугольник 10">
          <a:extLst>
            <a:ext uri="{FF2B5EF4-FFF2-40B4-BE49-F238E27FC236}">
              <a16:creationId xmlns:a16="http://schemas.microsoft.com/office/drawing/2014/main" xmlns="" id="{00000000-0008-0000-1E00-00000A180000}"/>
            </a:ext>
          </a:extLst>
        </xdr:cNvPr>
        <xdr:cNvSpPr txBox="1">
          <a:spLocks noChangeArrowheads="1"/>
        </xdr:cNvSpPr>
      </xdr:nvSpPr>
      <xdr:spPr bwMode="auto">
        <a:xfrm>
          <a:off x="24545925" y="2000250"/>
          <a:ext cx="400050" cy="790575"/>
        </a:xfrm>
        <a:prstGeom prst="rect">
          <a:avLst/>
        </a:prstGeom>
        <a:solidFill>
          <a:srgbClr val="000000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18е</a:t>
          </a:r>
        </a:p>
      </xdr:txBody>
    </xdr:sp>
    <xdr:clientData/>
  </xdr:twoCellAnchor>
  <xdr:twoCellAnchor>
    <xdr:from>
      <xdr:col>31</xdr:col>
      <xdr:colOff>697230</xdr:colOff>
      <xdr:row>5</xdr:row>
      <xdr:rowOff>0</xdr:rowOff>
    </xdr:from>
    <xdr:to>
      <xdr:col>32</xdr:col>
      <xdr:colOff>813543</xdr:colOff>
      <xdr:row>7</xdr:row>
      <xdr:rowOff>0</xdr:rowOff>
    </xdr:to>
    <xdr:sp macro="" textlink="">
      <xdr:nvSpPr>
        <xdr:cNvPr id="6155" name="Прямоугольник 11">
          <a:extLst>
            <a:ext uri="{FF2B5EF4-FFF2-40B4-BE49-F238E27FC236}">
              <a16:creationId xmlns:a16="http://schemas.microsoft.com/office/drawing/2014/main" xmlns="" id="{00000000-0008-0000-1E00-00000B180000}"/>
            </a:ext>
          </a:extLst>
        </xdr:cNvPr>
        <xdr:cNvSpPr txBox="1">
          <a:spLocks noChangeArrowheads="1"/>
        </xdr:cNvSpPr>
      </xdr:nvSpPr>
      <xdr:spPr bwMode="auto">
        <a:xfrm>
          <a:off x="24345900" y="2000250"/>
          <a:ext cx="1038225" cy="895350"/>
        </a:xfrm>
        <a:prstGeom prst="rect">
          <a:avLst/>
        </a:prstGeom>
        <a:solidFill>
          <a:srgbClr val="000000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542925</xdr:colOff>
      <xdr:row>38</xdr:row>
      <xdr:rowOff>28575</xdr:rowOff>
    </xdr:to>
    <xdr:pic>
      <xdr:nvPicPr>
        <xdr:cNvPr id="25601" name="Рисунок 2">
          <a:extLst>
            <a:ext uri="{FF2B5EF4-FFF2-40B4-BE49-F238E27FC236}">
              <a16:creationId xmlns:a16="http://schemas.microsoft.com/office/drawing/2014/main" xmlns="" id="{00000000-0008-0000-1F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38925" cy="726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20</xdr:col>
      <xdr:colOff>466725</xdr:colOff>
      <xdr:row>49</xdr:row>
      <xdr:rowOff>38100</xdr:rowOff>
    </xdr:to>
    <xdr:pic>
      <xdr:nvPicPr>
        <xdr:cNvPr id="26625" name="Рисунок 2" descr="Бабкино, стройка(жел).jpg">
          <a:extLst>
            <a:ext uri="{FF2B5EF4-FFF2-40B4-BE49-F238E27FC236}">
              <a16:creationId xmlns:a16="http://schemas.microsoft.com/office/drawing/2014/main" xmlns="" id="{00000000-0008-0000-2000-00000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8150"/>
          <a:ext cx="12658725" cy="914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400050</xdr:colOff>
      <xdr:row>42</xdr:row>
      <xdr:rowOff>114300</xdr:rowOff>
    </xdr:to>
    <xdr:pic>
      <xdr:nvPicPr>
        <xdr:cNvPr id="27649" name="Рисунок 1" descr="для прайса.jpg">
          <a:extLst>
            <a:ext uri="{FF2B5EF4-FFF2-40B4-BE49-F238E27FC236}">
              <a16:creationId xmlns:a16="http://schemas.microsoft.com/office/drawing/2014/main" xmlns="" id="{00000000-0008-0000-2100-000001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05650" cy="811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79873" name="AutoShape 1" descr="https://af12.mail.ru/cgi-bin/readmsg?id=15278447860000000753;0;1;1&amp;mode=attachment&amp;email=89687988863@mail.ru">
          <a:extLst>
            <a:ext uri="{FF2B5EF4-FFF2-40B4-BE49-F238E27FC236}">
              <a16:creationId xmlns:a16="http://schemas.microsoft.com/office/drawing/2014/main" xmlns="" id="{00000000-0008-0000-0800-0000013801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542925</xdr:colOff>
      <xdr:row>22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29325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504825</xdr:colOff>
      <xdr:row>36</xdr:row>
      <xdr:rowOff>38100</xdr:rowOff>
    </xdr:to>
    <xdr:pic>
      <xdr:nvPicPr>
        <xdr:cNvPr id="28673" name="Picture 2" descr="Андреевское 119 схема">
          <a:extLst>
            <a:ext uri="{FF2B5EF4-FFF2-40B4-BE49-F238E27FC236}">
              <a16:creationId xmlns:a16="http://schemas.microsoft.com/office/drawing/2014/main" xmlns="" id="{00000000-0008-0000-22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91225" cy="689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600075</xdr:colOff>
      <xdr:row>29</xdr:row>
      <xdr:rowOff>123825</xdr:rowOff>
    </xdr:to>
    <xdr:pic>
      <xdr:nvPicPr>
        <xdr:cNvPr id="29697" name="Picture 1" descr="Андреевское 17 схема">
          <a:extLst>
            <a:ext uri="{FF2B5EF4-FFF2-40B4-BE49-F238E27FC236}">
              <a16:creationId xmlns:a16="http://schemas.microsoft.com/office/drawing/2014/main" xmlns="" id="{00000000-0008-0000-23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34475" cy="564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12</xdr:col>
      <xdr:colOff>171450</xdr:colOff>
      <xdr:row>28</xdr:row>
      <xdr:rowOff>151642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7486649" cy="5485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18</xdr:col>
      <xdr:colOff>361950</xdr:colOff>
      <xdr:row>38</xdr:row>
      <xdr:rowOff>133350</xdr:rowOff>
    </xdr:to>
    <xdr:pic>
      <xdr:nvPicPr>
        <xdr:cNvPr id="30721" name="Picture 3">
          <a:extLst>
            <a:ext uri="{FF2B5EF4-FFF2-40B4-BE49-F238E27FC236}">
              <a16:creationId xmlns:a16="http://schemas.microsoft.com/office/drawing/2014/main" xmlns="" id="{00000000-0008-0000-25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0"/>
          <a:ext cx="10429875" cy="737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9525</xdr:rowOff>
    </xdr:from>
    <xdr:to>
      <xdr:col>9</xdr:col>
      <xdr:colOff>47625</xdr:colOff>
      <xdr:row>38</xdr:row>
      <xdr:rowOff>95250</xdr:rowOff>
    </xdr:to>
    <xdr:sp macro="" textlink="">
      <xdr:nvSpPr>
        <xdr:cNvPr id="31745" name="Прямоугольник 2">
          <a:extLst>
            <a:ext uri="{FF2B5EF4-FFF2-40B4-BE49-F238E27FC236}">
              <a16:creationId xmlns:a16="http://schemas.microsoft.com/office/drawing/2014/main" xmlns="" id="{00000000-0008-0000-2600-0000017C0000}"/>
            </a:ext>
          </a:extLst>
        </xdr:cNvPr>
        <xdr:cNvSpPr>
          <a:spLocks noChangeArrowheads="1"/>
        </xdr:cNvSpPr>
      </xdr:nvSpPr>
      <xdr:spPr bwMode="auto">
        <a:xfrm>
          <a:off x="2676525" y="200025"/>
          <a:ext cx="2466975" cy="7134225"/>
        </a:xfrm>
        <a:prstGeom prst="rect">
          <a:avLst/>
        </a:prstGeom>
        <a:noFill/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19</xdr:row>
      <xdr:rowOff>152400</xdr:rowOff>
    </xdr:from>
    <xdr:to>
      <xdr:col>5</xdr:col>
      <xdr:colOff>0</xdr:colOff>
      <xdr:row>38</xdr:row>
      <xdr:rowOff>114300</xdr:rowOff>
    </xdr:to>
    <xdr:sp macro="" textlink="">
      <xdr:nvSpPr>
        <xdr:cNvPr id="31746" name="Прямоугольник 3">
          <a:extLst>
            <a:ext uri="{FF2B5EF4-FFF2-40B4-BE49-F238E27FC236}">
              <a16:creationId xmlns:a16="http://schemas.microsoft.com/office/drawing/2014/main" xmlns="" id="{00000000-0008-0000-2600-0000027C0000}"/>
            </a:ext>
          </a:extLst>
        </xdr:cNvPr>
        <xdr:cNvSpPr>
          <a:spLocks noChangeArrowheads="1"/>
        </xdr:cNvSpPr>
      </xdr:nvSpPr>
      <xdr:spPr bwMode="auto">
        <a:xfrm>
          <a:off x="219075" y="3771900"/>
          <a:ext cx="2438400" cy="3581400"/>
        </a:xfrm>
        <a:prstGeom prst="rect">
          <a:avLst/>
        </a:prstGeom>
        <a:noFill/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161925</xdr:rowOff>
    </xdr:from>
    <xdr:to>
      <xdr:col>4</xdr:col>
      <xdr:colOff>371475</xdr:colOff>
      <xdr:row>23</xdr:row>
      <xdr:rowOff>171450</xdr:rowOff>
    </xdr:to>
    <xdr:sp macro="" textlink="">
      <xdr:nvSpPr>
        <xdr:cNvPr id="31747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2600-0000037C0000}"/>
            </a:ext>
          </a:extLst>
        </xdr:cNvPr>
        <xdr:cNvSpPr>
          <a:spLocks noChangeShapeType="1"/>
        </xdr:cNvSpPr>
      </xdr:nvSpPr>
      <xdr:spPr bwMode="auto">
        <a:xfrm flipV="1">
          <a:off x="219075" y="4543425"/>
          <a:ext cx="22002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600075</xdr:colOff>
      <xdr:row>23</xdr:row>
      <xdr:rowOff>123825</xdr:rowOff>
    </xdr:from>
    <xdr:to>
      <xdr:col>8</xdr:col>
      <xdr:colOff>466725</xdr:colOff>
      <xdr:row>23</xdr:row>
      <xdr:rowOff>123825</xdr:rowOff>
    </xdr:to>
    <xdr:sp macro="" textlink="">
      <xdr:nvSpPr>
        <xdr:cNvPr id="31748" name="Прямая соединительная линия 13">
          <a:extLst>
            <a:ext uri="{FF2B5EF4-FFF2-40B4-BE49-F238E27FC236}">
              <a16:creationId xmlns:a16="http://schemas.microsoft.com/office/drawing/2014/main" xmlns="" id="{00000000-0008-0000-2600-0000047C0000}"/>
            </a:ext>
          </a:extLst>
        </xdr:cNvPr>
        <xdr:cNvSpPr>
          <a:spLocks noChangeShapeType="1"/>
        </xdr:cNvSpPr>
      </xdr:nvSpPr>
      <xdr:spPr bwMode="auto">
        <a:xfrm flipV="1">
          <a:off x="2647950" y="4505325"/>
          <a:ext cx="2305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228600</xdr:colOff>
      <xdr:row>16</xdr:row>
      <xdr:rowOff>0</xdr:rowOff>
    </xdr:from>
    <xdr:to>
      <xdr:col>9</xdr:col>
      <xdr:colOff>47625</xdr:colOff>
      <xdr:row>16</xdr:row>
      <xdr:rowOff>0</xdr:rowOff>
    </xdr:to>
    <xdr:sp macro="" textlink="">
      <xdr:nvSpPr>
        <xdr:cNvPr id="31749" name="Прямая соединительная линия 14">
          <a:extLst>
            <a:ext uri="{FF2B5EF4-FFF2-40B4-BE49-F238E27FC236}">
              <a16:creationId xmlns:a16="http://schemas.microsoft.com/office/drawing/2014/main" xmlns="" id="{00000000-0008-0000-2600-0000057C0000}"/>
            </a:ext>
          </a:extLst>
        </xdr:cNvPr>
        <xdr:cNvSpPr>
          <a:spLocks noChangeShapeType="1"/>
        </xdr:cNvSpPr>
      </xdr:nvSpPr>
      <xdr:spPr bwMode="auto">
        <a:xfrm>
          <a:off x="2886075" y="3048000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381000</xdr:colOff>
      <xdr:row>24</xdr:row>
      <xdr:rowOff>19050</xdr:rowOff>
    </xdr:from>
    <xdr:to>
      <xdr:col>4</xdr:col>
      <xdr:colOff>390525</xdr:colOff>
      <xdr:row>38</xdr:row>
      <xdr:rowOff>104775</xdr:rowOff>
    </xdr:to>
    <xdr:sp macro="" textlink="">
      <xdr:nvSpPr>
        <xdr:cNvPr id="31750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2600-0000067C0000}"/>
            </a:ext>
          </a:extLst>
        </xdr:cNvPr>
        <xdr:cNvSpPr>
          <a:spLocks noChangeShapeType="1"/>
        </xdr:cNvSpPr>
      </xdr:nvSpPr>
      <xdr:spPr bwMode="auto">
        <a:xfrm>
          <a:off x="2428875" y="4591050"/>
          <a:ext cx="9525" cy="275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590550</xdr:colOff>
      <xdr:row>28</xdr:row>
      <xdr:rowOff>66675</xdr:rowOff>
    </xdr:from>
    <xdr:to>
      <xdr:col>4</xdr:col>
      <xdr:colOff>123825</xdr:colOff>
      <xdr:row>28</xdr:row>
      <xdr:rowOff>76200</xdr:rowOff>
    </xdr:to>
    <xdr:sp macro="" textlink="">
      <xdr:nvSpPr>
        <xdr:cNvPr id="31751" name="Прямая соединительная линия 21">
          <a:extLst>
            <a:ext uri="{FF2B5EF4-FFF2-40B4-BE49-F238E27FC236}">
              <a16:creationId xmlns:a16="http://schemas.microsoft.com/office/drawing/2014/main" xmlns="" id="{00000000-0008-0000-2600-0000077C0000}"/>
            </a:ext>
          </a:extLst>
        </xdr:cNvPr>
        <xdr:cNvSpPr>
          <a:spLocks noChangeShapeType="1"/>
        </xdr:cNvSpPr>
      </xdr:nvSpPr>
      <xdr:spPr bwMode="auto">
        <a:xfrm>
          <a:off x="219075" y="5400675"/>
          <a:ext cx="19526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28</xdr:row>
      <xdr:rowOff>95250</xdr:rowOff>
    </xdr:from>
    <xdr:to>
      <xdr:col>4</xdr:col>
      <xdr:colOff>152400</xdr:colOff>
      <xdr:row>38</xdr:row>
      <xdr:rowOff>133350</xdr:rowOff>
    </xdr:to>
    <xdr:sp macro="" textlink="">
      <xdr:nvSpPr>
        <xdr:cNvPr id="31752" name="Прямая соединительная линия 23">
          <a:extLst>
            <a:ext uri="{FF2B5EF4-FFF2-40B4-BE49-F238E27FC236}">
              <a16:creationId xmlns:a16="http://schemas.microsoft.com/office/drawing/2014/main" xmlns="" id="{00000000-0008-0000-2600-0000087C0000}"/>
            </a:ext>
          </a:extLst>
        </xdr:cNvPr>
        <xdr:cNvSpPr>
          <a:spLocks noChangeShapeType="1"/>
        </xdr:cNvSpPr>
      </xdr:nvSpPr>
      <xdr:spPr bwMode="auto">
        <a:xfrm>
          <a:off x="2190750" y="5429250"/>
          <a:ext cx="9525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142875</xdr:rowOff>
    </xdr:from>
    <xdr:to>
      <xdr:col>3</xdr:col>
      <xdr:colOff>476250</xdr:colOff>
      <xdr:row>32</xdr:row>
      <xdr:rowOff>161925</xdr:rowOff>
    </xdr:to>
    <xdr:sp macro="" textlink="">
      <xdr:nvSpPr>
        <xdr:cNvPr id="31753" name="Прямая соединительная линия 25">
          <a:extLst>
            <a:ext uri="{FF2B5EF4-FFF2-40B4-BE49-F238E27FC236}">
              <a16:creationId xmlns:a16="http://schemas.microsoft.com/office/drawing/2014/main" xmlns="" id="{00000000-0008-0000-2600-0000097C0000}"/>
            </a:ext>
          </a:extLst>
        </xdr:cNvPr>
        <xdr:cNvSpPr>
          <a:spLocks noChangeShapeType="1"/>
        </xdr:cNvSpPr>
      </xdr:nvSpPr>
      <xdr:spPr bwMode="auto">
        <a:xfrm>
          <a:off x="228600" y="6238875"/>
          <a:ext cx="16859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476250</xdr:colOff>
      <xdr:row>33</xdr:row>
      <xdr:rowOff>0</xdr:rowOff>
    </xdr:from>
    <xdr:to>
      <xdr:col>3</xdr:col>
      <xdr:colOff>485775</xdr:colOff>
      <xdr:row>38</xdr:row>
      <xdr:rowOff>104775</xdr:rowOff>
    </xdr:to>
    <xdr:sp macro="" textlink="">
      <xdr:nvSpPr>
        <xdr:cNvPr id="31754" name="Прямая соединительная линия 27">
          <a:extLst>
            <a:ext uri="{FF2B5EF4-FFF2-40B4-BE49-F238E27FC236}">
              <a16:creationId xmlns:a16="http://schemas.microsoft.com/office/drawing/2014/main" xmlns="" id="{00000000-0008-0000-2600-00000A7C0000}"/>
            </a:ext>
          </a:extLst>
        </xdr:cNvPr>
        <xdr:cNvSpPr>
          <a:spLocks noChangeShapeType="1"/>
        </xdr:cNvSpPr>
      </xdr:nvSpPr>
      <xdr:spPr bwMode="auto">
        <a:xfrm>
          <a:off x="1914525" y="6286500"/>
          <a:ext cx="9525" cy="105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19</xdr:row>
      <xdr:rowOff>152400</xdr:rowOff>
    </xdr:from>
    <xdr:to>
      <xdr:col>9</xdr:col>
      <xdr:colOff>47625</xdr:colOff>
      <xdr:row>19</xdr:row>
      <xdr:rowOff>152400</xdr:rowOff>
    </xdr:to>
    <xdr:sp macro="" textlink="">
      <xdr:nvSpPr>
        <xdr:cNvPr id="31755" name="Прямая соединительная линия 29">
          <a:extLst>
            <a:ext uri="{FF2B5EF4-FFF2-40B4-BE49-F238E27FC236}">
              <a16:creationId xmlns:a16="http://schemas.microsoft.com/office/drawing/2014/main" xmlns="" id="{00000000-0008-0000-2600-00000B7C0000}"/>
            </a:ext>
          </a:extLst>
        </xdr:cNvPr>
        <xdr:cNvSpPr>
          <a:spLocks noChangeShapeType="1"/>
        </xdr:cNvSpPr>
      </xdr:nvSpPr>
      <xdr:spPr bwMode="auto">
        <a:xfrm>
          <a:off x="2676525" y="3771900"/>
          <a:ext cx="2466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23</xdr:row>
      <xdr:rowOff>133350</xdr:rowOff>
    </xdr:from>
    <xdr:to>
      <xdr:col>8</xdr:col>
      <xdr:colOff>485775</xdr:colOff>
      <xdr:row>38</xdr:row>
      <xdr:rowOff>85725</xdr:rowOff>
    </xdr:to>
    <xdr:sp macro="" textlink="">
      <xdr:nvSpPr>
        <xdr:cNvPr id="31756" name="Прямая соединительная линия 31">
          <a:extLst>
            <a:ext uri="{FF2B5EF4-FFF2-40B4-BE49-F238E27FC236}">
              <a16:creationId xmlns:a16="http://schemas.microsoft.com/office/drawing/2014/main" xmlns="" id="{00000000-0008-0000-2600-00000C7C0000}"/>
            </a:ext>
          </a:extLst>
        </xdr:cNvPr>
        <xdr:cNvSpPr>
          <a:spLocks noChangeShapeType="1"/>
        </xdr:cNvSpPr>
      </xdr:nvSpPr>
      <xdr:spPr bwMode="auto">
        <a:xfrm>
          <a:off x="4953000" y="4514850"/>
          <a:ext cx="1905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27</xdr:row>
      <xdr:rowOff>161925</xdr:rowOff>
    </xdr:from>
    <xdr:to>
      <xdr:col>8</xdr:col>
      <xdr:colOff>247650</xdr:colOff>
      <xdr:row>27</xdr:row>
      <xdr:rowOff>180975</xdr:rowOff>
    </xdr:to>
    <xdr:sp macro="" textlink="">
      <xdr:nvSpPr>
        <xdr:cNvPr id="31757" name="Прямая соединительная линия 34">
          <a:extLst>
            <a:ext uri="{FF2B5EF4-FFF2-40B4-BE49-F238E27FC236}">
              <a16:creationId xmlns:a16="http://schemas.microsoft.com/office/drawing/2014/main" xmlns="" id="{00000000-0008-0000-2600-00000D7C0000}"/>
            </a:ext>
          </a:extLst>
        </xdr:cNvPr>
        <xdr:cNvSpPr>
          <a:spLocks noChangeShapeType="1"/>
        </xdr:cNvSpPr>
      </xdr:nvSpPr>
      <xdr:spPr bwMode="auto">
        <a:xfrm>
          <a:off x="2705100" y="5305425"/>
          <a:ext cx="20288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276225</xdr:colOff>
      <xdr:row>28</xdr:row>
      <xdr:rowOff>28575</xdr:rowOff>
    </xdr:from>
    <xdr:to>
      <xdr:col>8</xdr:col>
      <xdr:colOff>295275</xdr:colOff>
      <xdr:row>38</xdr:row>
      <xdr:rowOff>95250</xdr:rowOff>
    </xdr:to>
    <xdr:sp macro="" textlink="">
      <xdr:nvSpPr>
        <xdr:cNvPr id="31758" name="Прямая соединительная линия 36">
          <a:extLst>
            <a:ext uri="{FF2B5EF4-FFF2-40B4-BE49-F238E27FC236}">
              <a16:creationId xmlns:a16="http://schemas.microsoft.com/office/drawing/2014/main" xmlns="" id="{00000000-0008-0000-2600-00000E7C0000}"/>
            </a:ext>
          </a:extLst>
        </xdr:cNvPr>
        <xdr:cNvSpPr>
          <a:spLocks noChangeShapeType="1"/>
        </xdr:cNvSpPr>
      </xdr:nvSpPr>
      <xdr:spPr bwMode="auto">
        <a:xfrm>
          <a:off x="4762500" y="5362575"/>
          <a:ext cx="19050" cy="1971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32</xdr:row>
      <xdr:rowOff>104775</xdr:rowOff>
    </xdr:from>
    <xdr:to>
      <xdr:col>8</xdr:col>
      <xdr:colOff>76200</xdr:colOff>
      <xdr:row>32</xdr:row>
      <xdr:rowOff>123825</xdr:rowOff>
    </xdr:to>
    <xdr:sp macro="" textlink="">
      <xdr:nvSpPr>
        <xdr:cNvPr id="31759" name="Прямая соединительная линия 38">
          <a:extLst>
            <a:ext uri="{FF2B5EF4-FFF2-40B4-BE49-F238E27FC236}">
              <a16:creationId xmlns:a16="http://schemas.microsoft.com/office/drawing/2014/main" xmlns="" id="{00000000-0008-0000-2600-00000F7C0000}"/>
            </a:ext>
          </a:extLst>
        </xdr:cNvPr>
        <xdr:cNvSpPr>
          <a:spLocks noChangeShapeType="1"/>
        </xdr:cNvSpPr>
      </xdr:nvSpPr>
      <xdr:spPr bwMode="auto">
        <a:xfrm>
          <a:off x="2686050" y="6200775"/>
          <a:ext cx="18764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32</xdr:row>
      <xdr:rowOff>133350</xdr:rowOff>
    </xdr:from>
    <xdr:to>
      <xdr:col>8</xdr:col>
      <xdr:colOff>66675</xdr:colOff>
      <xdr:row>38</xdr:row>
      <xdr:rowOff>104775</xdr:rowOff>
    </xdr:to>
    <xdr:sp macro="" textlink="">
      <xdr:nvSpPr>
        <xdr:cNvPr id="31760" name="Прямая соединительная линия 40">
          <a:extLst>
            <a:ext uri="{FF2B5EF4-FFF2-40B4-BE49-F238E27FC236}">
              <a16:creationId xmlns:a16="http://schemas.microsoft.com/office/drawing/2014/main" xmlns="" id="{00000000-0008-0000-2600-0000107C0000}"/>
            </a:ext>
          </a:extLst>
        </xdr:cNvPr>
        <xdr:cNvSpPr>
          <a:spLocks noChangeShapeType="1"/>
        </xdr:cNvSpPr>
      </xdr:nvSpPr>
      <xdr:spPr bwMode="auto">
        <a:xfrm>
          <a:off x="4552950" y="62293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200025</xdr:colOff>
      <xdr:row>1</xdr:row>
      <xdr:rowOff>19050</xdr:rowOff>
    </xdr:from>
    <xdr:to>
      <xdr:col>5</xdr:col>
      <xdr:colOff>219075</xdr:colOff>
      <xdr:row>16</xdr:row>
      <xdr:rowOff>19050</xdr:rowOff>
    </xdr:to>
    <xdr:sp macro="" textlink="">
      <xdr:nvSpPr>
        <xdr:cNvPr id="31761" name="Прямая соединительная линия 42">
          <a:extLst>
            <a:ext uri="{FF2B5EF4-FFF2-40B4-BE49-F238E27FC236}">
              <a16:creationId xmlns:a16="http://schemas.microsoft.com/office/drawing/2014/main" xmlns="" id="{00000000-0008-0000-2600-0000117C0000}"/>
            </a:ext>
          </a:extLst>
        </xdr:cNvPr>
        <xdr:cNvSpPr>
          <a:spLocks noChangeShapeType="1"/>
        </xdr:cNvSpPr>
      </xdr:nvSpPr>
      <xdr:spPr bwMode="auto">
        <a:xfrm flipH="1" flipV="1">
          <a:off x="2857500" y="209550"/>
          <a:ext cx="190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11</xdr:row>
      <xdr:rowOff>152400</xdr:rowOff>
    </xdr:from>
    <xdr:to>
      <xdr:col>8</xdr:col>
      <xdr:colOff>447675</xdr:colOff>
      <xdr:row>11</xdr:row>
      <xdr:rowOff>171450</xdr:rowOff>
    </xdr:to>
    <xdr:sp macro="" textlink="">
      <xdr:nvSpPr>
        <xdr:cNvPr id="31762" name="Прямая соединительная линия 45">
          <a:extLst>
            <a:ext uri="{FF2B5EF4-FFF2-40B4-BE49-F238E27FC236}">
              <a16:creationId xmlns:a16="http://schemas.microsoft.com/office/drawing/2014/main" xmlns="" id="{00000000-0008-0000-2600-0000127C0000}"/>
            </a:ext>
          </a:extLst>
        </xdr:cNvPr>
        <xdr:cNvSpPr>
          <a:spLocks noChangeShapeType="1"/>
        </xdr:cNvSpPr>
      </xdr:nvSpPr>
      <xdr:spPr bwMode="auto">
        <a:xfrm>
          <a:off x="2876550" y="2247900"/>
          <a:ext cx="20574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1</xdr:row>
      <xdr:rowOff>19050</xdr:rowOff>
    </xdr:from>
    <xdr:to>
      <xdr:col>8</xdr:col>
      <xdr:colOff>476250</xdr:colOff>
      <xdr:row>11</xdr:row>
      <xdr:rowOff>161925</xdr:rowOff>
    </xdr:to>
    <xdr:sp macro="" textlink="">
      <xdr:nvSpPr>
        <xdr:cNvPr id="31763" name="Прямая соединительная линия 47">
          <a:extLst>
            <a:ext uri="{FF2B5EF4-FFF2-40B4-BE49-F238E27FC236}">
              <a16:creationId xmlns:a16="http://schemas.microsoft.com/office/drawing/2014/main" xmlns="" id="{00000000-0008-0000-2600-0000137C0000}"/>
            </a:ext>
          </a:extLst>
        </xdr:cNvPr>
        <xdr:cNvSpPr>
          <a:spLocks noChangeShapeType="1"/>
        </xdr:cNvSpPr>
      </xdr:nvSpPr>
      <xdr:spPr bwMode="auto">
        <a:xfrm flipH="1" flipV="1">
          <a:off x="4953000" y="209550"/>
          <a:ext cx="9525" cy="2047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238125</xdr:colOff>
      <xdr:row>7</xdr:row>
      <xdr:rowOff>9525</xdr:rowOff>
    </xdr:from>
    <xdr:to>
      <xdr:col>8</xdr:col>
      <xdr:colOff>247650</xdr:colOff>
      <xdr:row>7</xdr:row>
      <xdr:rowOff>19050</xdr:rowOff>
    </xdr:to>
    <xdr:sp macro="" textlink="">
      <xdr:nvSpPr>
        <xdr:cNvPr id="31764" name="Прямая соединительная линия 49">
          <a:extLst>
            <a:ext uri="{FF2B5EF4-FFF2-40B4-BE49-F238E27FC236}">
              <a16:creationId xmlns:a16="http://schemas.microsoft.com/office/drawing/2014/main" xmlns="" id="{00000000-0008-0000-2600-0000147C0000}"/>
            </a:ext>
          </a:extLst>
        </xdr:cNvPr>
        <xdr:cNvSpPr>
          <a:spLocks noChangeShapeType="1"/>
        </xdr:cNvSpPr>
      </xdr:nvSpPr>
      <xdr:spPr bwMode="auto">
        <a:xfrm flipV="1">
          <a:off x="2895600" y="1343025"/>
          <a:ext cx="18383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1</xdr:row>
      <xdr:rowOff>19050</xdr:rowOff>
    </xdr:from>
    <xdr:to>
      <xdr:col>8</xdr:col>
      <xdr:colOff>247650</xdr:colOff>
      <xdr:row>7</xdr:row>
      <xdr:rowOff>9525</xdr:rowOff>
    </xdr:to>
    <xdr:sp macro="" textlink="">
      <xdr:nvSpPr>
        <xdr:cNvPr id="31765" name="Прямая соединительная линия 51">
          <a:extLst>
            <a:ext uri="{FF2B5EF4-FFF2-40B4-BE49-F238E27FC236}">
              <a16:creationId xmlns:a16="http://schemas.microsoft.com/office/drawing/2014/main" xmlns="" id="{00000000-0008-0000-2600-0000157C0000}"/>
            </a:ext>
          </a:extLst>
        </xdr:cNvPr>
        <xdr:cNvSpPr>
          <a:spLocks noChangeShapeType="1"/>
        </xdr:cNvSpPr>
      </xdr:nvSpPr>
      <xdr:spPr bwMode="auto">
        <a:xfrm flipV="1">
          <a:off x="4733925" y="209550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381000</xdr:colOff>
      <xdr:row>20</xdr:row>
      <xdr:rowOff>123825</xdr:rowOff>
    </xdr:from>
    <xdr:to>
      <xdr:col>4</xdr:col>
      <xdr:colOff>295275</xdr:colOff>
      <xdr:row>23</xdr:row>
      <xdr:rowOff>47625</xdr:rowOff>
    </xdr:to>
    <xdr:sp macro="" textlink="">
      <xdr:nvSpPr>
        <xdr:cNvPr id="31766" name="Прямоугольник 52">
          <a:extLst>
            <a:ext uri="{FF2B5EF4-FFF2-40B4-BE49-F238E27FC236}">
              <a16:creationId xmlns:a16="http://schemas.microsoft.com/office/drawing/2014/main" xmlns="" id="{00000000-0008-0000-2600-0000167C0000}"/>
            </a:ext>
          </a:extLst>
        </xdr:cNvPr>
        <xdr:cNvSpPr txBox="1">
          <a:spLocks noChangeArrowheads="1"/>
        </xdr:cNvSpPr>
      </xdr:nvSpPr>
      <xdr:spPr bwMode="auto">
        <a:xfrm>
          <a:off x="1819275" y="3933825"/>
          <a:ext cx="523875" cy="495300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276225</xdr:colOff>
      <xdr:row>24</xdr:row>
      <xdr:rowOff>85725</xdr:rowOff>
    </xdr:from>
    <xdr:to>
      <xdr:col>6</xdr:col>
      <xdr:colOff>200025</xdr:colOff>
      <xdr:row>27</xdr:row>
      <xdr:rowOff>0</xdr:rowOff>
    </xdr:to>
    <xdr:sp macro="" textlink="">
      <xdr:nvSpPr>
        <xdr:cNvPr id="31767" name="Прямоугольник 53">
          <a:extLst>
            <a:ext uri="{FF2B5EF4-FFF2-40B4-BE49-F238E27FC236}">
              <a16:creationId xmlns:a16="http://schemas.microsoft.com/office/drawing/2014/main" xmlns="" id="{00000000-0008-0000-2600-0000177C0000}"/>
            </a:ext>
          </a:extLst>
        </xdr:cNvPr>
        <xdr:cNvSpPr txBox="1">
          <a:spLocks noChangeArrowheads="1"/>
        </xdr:cNvSpPr>
      </xdr:nvSpPr>
      <xdr:spPr bwMode="auto">
        <a:xfrm>
          <a:off x="2933700" y="4657725"/>
          <a:ext cx="533400" cy="485775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276225</xdr:colOff>
      <xdr:row>16</xdr:row>
      <xdr:rowOff>87630</xdr:rowOff>
    </xdr:from>
    <xdr:to>
      <xdr:col>6</xdr:col>
      <xdr:colOff>162018</xdr:colOff>
      <xdr:row>19</xdr:row>
      <xdr:rowOff>38361</xdr:rowOff>
    </xdr:to>
    <xdr:sp macro="" textlink="">
      <xdr:nvSpPr>
        <xdr:cNvPr id="11288" name="Прямоугольник 55">
          <a:extLst>
            <a:ext uri="{FF2B5EF4-FFF2-40B4-BE49-F238E27FC236}">
              <a16:creationId xmlns:a16="http://schemas.microsoft.com/office/drawing/2014/main" xmlns="" id="{00000000-0008-0000-2600-0000182C0000}"/>
            </a:ext>
          </a:extLst>
        </xdr:cNvPr>
        <xdr:cNvSpPr txBox="1">
          <a:spLocks noChangeArrowheads="1"/>
        </xdr:cNvSpPr>
      </xdr:nvSpPr>
      <xdr:spPr bwMode="auto">
        <a:xfrm>
          <a:off x="2924175" y="3152775"/>
          <a:ext cx="523875" cy="504825"/>
        </a:xfrm>
        <a:prstGeom prst="rect">
          <a:avLst/>
        </a:prstGeom>
        <a:solidFill>
          <a:srgbClr val="666699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ru-RU" sz="1100" b="1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310515</xdr:colOff>
      <xdr:row>12</xdr:row>
      <xdr:rowOff>156210</xdr:rowOff>
    </xdr:from>
    <xdr:to>
      <xdr:col>8</xdr:col>
      <xdr:colOff>394418</xdr:colOff>
      <xdr:row>15</xdr:row>
      <xdr:rowOff>74839</xdr:rowOff>
    </xdr:to>
    <xdr:sp macro="" textlink="">
      <xdr:nvSpPr>
        <xdr:cNvPr id="11289" name="Прямоугольник 58">
          <a:extLst>
            <a:ext uri="{FF2B5EF4-FFF2-40B4-BE49-F238E27FC236}">
              <a16:creationId xmlns:a16="http://schemas.microsoft.com/office/drawing/2014/main" xmlns="" id="{00000000-0008-0000-2600-0000192C0000}"/>
            </a:ext>
          </a:extLst>
        </xdr:cNvPr>
        <xdr:cNvSpPr txBox="1">
          <a:spLocks noChangeArrowheads="1"/>
        </xdr:cNvSpPr>
      </xdr:nvSpPr>
      <xdr:spPr bwMode="auto">
        <a:xfrm>
          <a:off x="4200525" y="2428875"/>
          <a:ext cx="685800" cy="504825"/>
        </a:xfrm>
        <a:prstGeom prst="rect">
          <a:avLst/>
        </a:prstGeom>
        <a:solidFill>
          <a:srgbClr val="969696"/>
        </a:solidFill>
        <a:ln w="24765" cap="flat">
          <a:solidFill>
            <a:srgbClr val="808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00"/>
              </a:solidFill>
              <a:latin typeface="Calibri"/>
            </a:rPr>
            <a:t>10</a:t>
          </a:r>
        </a:p>
      </xdr:txBody>
    </xdr:sp>
    <xdr:clientData/>
  </xdr:twoCellAnchor>
  <xdr:twoCellAnchor>
    <xdr:from>
      <xdr:col>5</xdr:col>
      <xdr:colOff>323850</xdr:colOff>
      <xdr:row>7</xdr:row>
      <xdr:rowOff>167640</xdr:rowOff>
    </xdr:from>
    <xdr:to>
      <xdr:col>6</xdr:col>
      <xdr:colOff>201895</xdr:colOff>
      <xdr:row>11</xdr:row>
      <xdr:rowOff>74153</xdr:rowOff>
    </xdr:to>
    <xdr:sp macro="" textlink="">
      <xdr:nvSpPr>
        <xdr:cNvPr id="11290" name="Прямоугольник 60">
          <a:extLst>
            <a:ext uri="{FF2B5EF4-FFF2-40B4-BE49-F238E27FC236}">
              <a16:creationId xmlns:a16="http://schemas.microsoft.com/office/drawing/2014/main" xmlns="" id="{00000000-0008-0000-2600-00001A2C0000}"/>
            </a:ext>
          </a:extLst>
        </xdr:cNvPr>
        <xdr:cNvSpPr txBox="1">
          <a:spLocks noChangeArrowheads="1"/>
        </xdr:cNvSpPr>
      </xdr:nvSpPr>
      <xdr:spPr bwMode="auto">
        <a:xfrm>
          <a:off x="2971800" y="1504950"/>
          <a:ext cx="495300" cy="666750"/>
        </a:xfrm>
        <a:prstGeom prst="rect">
          <a:avLst/>
        </a:prstGeom>
        <a:solidFill>
          <a:srgbClr val="969696"/>
        </a:solidFill>
        <a:ln w="24765" cap="flat">
          <a:solidFill>
            <a:srgbClr val="808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00"/>
              </a:solidFill>
              <a:latin typeface="Calibri"/>
            </a:rPr>
            <a:t>11</a:t>
          </a:r>
        </a:p>
      </xdr:txBody>
    </xdr:sp>
    <xdr:clientData/>
  </xdr:twoCellAnchor>
  <xdr:twoCellAnchor>
    <xdr:from>
      <xdr:col>7</xdr:col>
      <xdr:colOff>228600</xdr:colOff>
      <xdr:row>2</xdr:row>
      <xdr:rowOff>28575</xdr:rowOff>
    </xdr:from>
    <xdr:to>
      <xdr:col>8</xdr:col>
      <xdr:colOff>123825</xdr:colOff>
      <xdr:row>5</xdr:row>
      <xdr:rowOff>161925</xdr:rowOff>
    </xdr:to>
    <xdr:sp macro="" textlink="">
      <xdr:nvSpPr>
        <xdr:cNvPr id="31771" name="Прямоугольник 61">
          <a:extLst>
            <a:ext uri="{FF2B5EF4-FFF2-40B4-BE49-F238E27FC236}">
              <a16:creationId xmlns:a16="http://schemas.microsoft.com/office/drawing/2014/main" xmlns="" id="{00000000-0008-0000-2600-00001B7C0000}"/>
            </a:ext>
          </a:extLst>
        </xdr:cNvPr>
        <xdr:cNvSpPr txBox="1">
          <a:spLocks noChangeArrowheads="1"/>
        </xdr:cNvSpPr>
      </xdr:nvSpPr>
      <xdr:spPr bwMode="auto">
        <a:xfrm>
          <a:off x="4105275" y="409575"/>
          <a:ext cx="504825" cy="704850"/>
        </a:xfrm>
        <a:prstGeom prst="rect">
          <a:avLst/>
        </a:prstGeom>
        <a:solidFill>
          <a:srgbClr val="969696"/>
        </a:solidFill>
        <a:ln w="24765">
          <a:solidFill>
            <a:srgbClr val="808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144780</xdr:colOff>
      <xdr:row>28</xdr:row>
      <xdr:rowOff>121920</xdr:rowOff>
    </xdr:from>
    <xdr:to>
      <xdr:col>8</xdr:col>
      <xdr:colOff>42103</xdr:colOff>
      <xdr:row>32</xdr:row>
      <xdr:rowOff>51770</xdr:rowOff>
    </xdr:to>
    <xdr:sp macro="" textlink="">
      <xdr:nvSpPr>
        <xdr:cNvPr id="11292" name="Прямоугольник 62">
          <a:extLst>
            <a:ext uri="{FF2B5EF4-FFF2-40B4-BE49-F238E27FC236}">
              <a16:creationId xmlns:a16="http://schemas.microsoft.com/office/drawing/2014/main" xmlns="" id="{00000000-0008-0000-2600-00001C2C0000}"/>
            </a:ext>
          </a:extLst>
        </xdr:cNvPr>
        <xdr:cNvSpPr txBox="1">
          <a:spLocks noChangeArrowheads="1"/>
        </xdr:cNvSpPr>
      </xdr:nvSpPr>
      <xdr:spPr bwMode="auto">
        <a:xfrm>
          <a:off x="4010025" y="5467350"/>
          <a:ext cx="523875" cy="676275"/>
        </a:xfrm>
        <a:prstGeom prst="rect">
          <a:avLst/>
        </a:prstGeom>
        <a:solidFill>
          <a:srgbClr val="969696"/>
        </a:solidFill>
        <a:ln w="24765" cap="flat">
          <a:solidFill>
            <a:srgbClr val="808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00"/>
              </a:solidFill>
              <a:latin typeface="Calibri"/>
            </a:rPr>
            <a:t>7</a:t>
          </a:r>
        </a:p>
      </xdr:txBody>
    </xdr:sp>
    <xdr:clientData/>
  </xdr:twoCellAnchor>
  <xdr:twoCellAnchor>
    <xdr:from>
      <xdr:col>5</xdr:col>
      <xdr:colOff>171450</xdr:colOff>
      <xdr:row>34</xdr:row>
      <xdr:rowOff>47625</xdr:rowOff>
    </xdr:from>
    <xdr:to>
      <xdr:col>6</xdr:col>
      <xdr:colOff>85725</xdr:colOff>
      <xdr:row>37</xdr:row>
      <xdr:rowOff>161925</xdr:rowOff>
    </xdr:to>
    <xdr:sp macro="" textlink="">
      <xdr:nvSpPr>
        <xdr:cNvPr id="31773" name="Прямоугольник 63">
          <a:extLst>
            <a:ext uri="{FF2B5EF4-FFF2-40B4-BE49-F238E27FC236}">
              <a16:creationId xmlns:a16="http://schemas.microsoft.com/office/drawing/2014/main" xmlns="" id="{00000000-0008-0000-2600-00001D7C0000}"/>
            </a:ext>
          </a:extLst>
        </xdr:cNvPr>
        <xdr:cNvSpPr txBox="1">
          <a:spLocks noChangeArrowheads="1"/>
        </xdr:cNvSpPr>
      </xdr:nvSpPr>
      <xdr:spPr bwMode="auto">
        <a:xfrm>
          <a:off x="2828925" y="6524625"/>
          <a:ext cx="523875" cy="685800"/>
        </a:xfrm>
        <a:prstGeom prst="rect">
          <a:avLst/>
        </a:prstGeom>
        <a:solidFill>
          <a:srgbClr val="969696"/>
        </a:solidFill>
        <a:ln w="24765">
          <a:solidFill>
            <a:srgbClr val="808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314325</xdr:colOff>
      <xdr:row>20</xdr:row>
      <xdr:rowOff>76200</xdr:rowOff>
    </xdr:from>
    <xdr:to>
      <xdr:col>8</xdr:col>
      <xdr:colOff>400050</xdr:colOff>
      <xdr:row>23</xdr:row>
      <xdr:rowOff>0</xdr:rowOff>
    </xdr:to>
    <xdr:sp macro="" textlink="">
      <xdr:nvSpPr>
        <xdr:cNvPr id="31774" name="Прямоугольник 64">
          <a:extLst>
            <a:ext uri="{FF2B5EF4-FFF2-40B4-BE49-F238E27FC236}">
              <a16:creationId xmlns:a16="http://schemas.microsoft.com/office/drawing/2014/main" xmlns="" id="{00000000-0008-0000-2600-00001E7C0000}"/>
            </a:ext>
          </a:extLst>
        </xdr:cNvPr>
        <xdr:cNvSpPr txBox="1">
          <a:spLocks noChangeArrowheads="1"/>
        </xdr:cNvSpPr>
      </xdr:nvSpPr>
      <xdr:spPr bwMode="auto">
        <a:xfrm>
          <a:off x="4191000" y="3886200"/>
          <a:ext cx="695325" cy="495300"/>
        </a:xfrm>
        <a:prstGeom prst="rect">
          <a:avLst/>
        </a:prstGeom>
        <a:solidFill>
          <a:srgbClr val="969696"/>
        </a:solidFill>
        <a:ln w="24765">
          <a:solidFill>
            <a:srgbClr val="8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95250</xdr:colOff>
      <xdr:row>35</xdr:row>
      <xdr:rowOff>47625</xdr:rowOff>
    </xdr:from>
    <xdr:to>
      <xdr:col>2</xdr:col>
      <xdr:colOff>152400</xdr:colOff>
      <xdr:row>37</xdr:row>
      <xdr:rowOff>133350</xdr:rowOff>
    </xdr:to>
    <xdr:sp macro="" textlink="">
      <xdr:nvSpPr>
        <xdr:cNvPr id="31775" name="Прямоугольник 65">
          <a:extLst>
            <a:ext uri="{FF2B5EF4-FFF2-40B4-BE49-F238E27FC236}">
              <a16:creationId xmlns:a16="http://schemas.microsoft.com/office/drawing/2014/main" xmlns="" id="{00000000-0008-0000-2600-00001F7C0000}"/>
            </a:ext>
          </a:extLst>
        </xdr:cNvPr>
        <xdr:cNvSpPr>
          <a:spLocks noChangeArrowheads="1"/>
        </xdr:cNvSpPr>
      </xdr:nvSpPr>
      <xdr:spPr bwMode="auto">
        <a:xfrm>
          <a:off x="314325" y="6715125"/>
          <a:ext cx="666750" cy="466725"/>
        </a:xfrm>
        <a:prstGeom prst="rect">
          <a:avLst/>
        </a:prstGeom>
        <a:solidFill>
          <a:srgbClr val="969696"/>
        </a:solidFill>
        <a:ln w="24765">
          <a:solidFill>
            <a:srgbClr val="808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137160</xdr:colOff>
      <xdr:row>29</xdr:row>
      <xdr:rowOff>51435</xdr:rowOff>
    </xdr:from>
    <xdr:to>
      <xdr:col>2</xdr:col>
      <xdr:colOff>213470</xdr:colOff>
      <xdr:row>31</xdr:row>
      <xdr:rowOff>168903</xdr:rowOff>
    </xdr:to>
    <xdr:sp macro="" textlink="">
      <xdr:nvSpPr>
        <xdr:cNvPr id="11296" name="Прямоугольник 66">
          <a:extLst>
            <a:ext uri="{FF2B5EF4-FFF2-40B4-BE49-F238E27FC236}">
              <a16:creationId xmlns:a16="http://schemas.microsoft.com/office/drawing/2014/main" xmlns="" id="{00000000-0008-0000-2600-0000202C0000}"/>
            </a:ext>
          </a:extLst>
        </xdr:cNvPr>
        <xdr:cNvSpPr txBox="1">
          <a:spLocks noChangeArrowheads="1"/>
        </xdr:cNvSpPr>
      </xdr:nvSpPr>
      <xdr:spPr bwMode="auto">
        <a:xfrm>
          <a:off x="361950" y="5572125"/>
          <a:ext cx="666750" cy="504825"/>
        </a:xfrm>
        <a:prstGeom prst="rect">
          <a:avLst/>
        </a:prstGeom>
        <a:solidFill>
          <a:srgbClr val="969696"/>
        </a:solidFill>
        <a:ln w="24765" cap="flat">
          <a:solidFill>
            <a:srgbClr val="808000"/>
          </a:solidFill>
          <a:prstDash val="solid"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Calibri"/>
            </a:rPr>
            <a:t>2</a:t>
          </a:r>
        </a:p>
      </xdr:txBody>
    </xdr:sp>
    <xdr:clientData/>
  </xdr:twoCellAnchor>
  <xdr:twoCellAnchor>
    <xdr:from>
      <xdr:col>1</xdr:col>
      <xdr:colOff>156210</xdr:colOff>
      <xdr:row>24</xdr:row>
      <xdr:rowOff>156210</xdr:rowOff>
    </xdr:from>
    <xdr:to>
      <xdr:col>2</xdr:col>
      <xdr:colOff>211696</xdr:colOff>
      <xdr:row>27</xdr:row>
      <xdr:rowOff>74839</xdr:rowOff>
    </xdr:to>
    <xdr:sp macro="" textlink="">
      <xdr:nvSpPr>
        <xdr:cNvPr id="11297" name="Прямоугольник 67">
          <a:extLst>
            <a:ext uri="{FF2B5EF4-FFF2-40B4-BE49-F238E27FC236}">
              <a16:creationId xmlns:a16="http://schemas.microsoft.com/office/drawing/2014/main" xmlns="" id="{00000000-0008-0000-2600-0000212C0000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666750" cy="504825"/>
        </a:xfrm>
        <a:prstGeom prst="rect">
          <a:avLst/>
        </a:prstGeom>
        <a:solidFill>
          <a:srgbClr val="969696"/>
        </a:solidFill>
        <a:ln w="24765" cap="flat">
          <a:solidFill>
            <a:srgbClr val="808000"/>
          </a:solidFill>
          <a:prstDash val="solid"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Calibri"/>
            </a:rPr>
            <a:t>3</a:t>
          </a:r>
        </a:p>
      </xdr:txBody>
    </xdr:sp>
    <xdr:clientData/>
  </xdr:twoCellAnchor>
  <xdr:twoCellAnchor>
    <xdr:from>
      <xdr:col>9</xdr:col>
      <xdr:colOff>76200</xdr:colOff>
      <xdr:row>1</xdr:row>
      <xdr:rowOff>9525</xdr:rowOff>
    </xdr:from>
    <xdr:to>
      <xdr:col>16</xdr:col>
      <xdr:colOff>247650</xdr:colOff>
      <xdr:row>38</xdr:row>
      <xdr:rowOff>76200</xdr:rowOff>
    </xdr:to>
    <xdr:sp macro="" textlink="">
      <xdr:nvSpPr>
        <xdr:cNvPr id="31778" name="Прямоугольник 1">
          <a:extLst>
            <a:ext uri="{FF2B5EF4-FFF2-40B4-BE49-F238E27FC236}">
              <a16:creationId xmlns:a16="http://schemas.microsoft.com/office/drawing/2014/main" xmlns="" id="{00000000-0008-0000-2600-0000227C0000}"/>
            </a:ext>
          </a:extLst>
        </xdr:cNvPr>
        <xdr:cNvSpPr>
          <a:spLocks noChangeArrowheads="1"/>
        </xdr:cNvSpPr>
      </xdr:nvSpPr>
      <xdr:spPr bwMode="auto">
        <a:xfrm>
          <a:off x="5172075" y="200025"/>
          <a:ext cx="4438650" cy="7115175"/>
        </a:xfrm>
        <a:prstGeom prst="rect">
          <a:avLst/>
        </a:prstGeom>
        <a:noFill/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476250</xdr:colOff>
      <xdr:row>2</xdr:row>
      <xdr:rowOff>123825</xdr:rowOff>
    </xdr:from>
    <xdr:to>
      <xdr:col>10</xdr:col>
      <xdr:colOff>523875</xdr:colOff>
      <xdr:row>6</xdr:row>
      <xdr:rowOff>0</xdr:rowOff>
    </xdr:to>
    <xdr:sp macro="" textlink="">
      <xdr:nvSpPr>
        <xdr:cNvPr id="31779" name="Прямоугольник 4">
          <a:extLst>
            <a:ext uri="{FF2B5EF4-FFF2-40B4-BE49-F238E27FC236}">
              <a16:creationId xmlns:a16="http://schemas.microsoft.com/office/drawing/2014/main" xmlns="" id="{00000000-0008-0000-2600-0000237C0000}"/>
            </a:ext>
          </a:extLst>
        </xdr:cNvPr>
        <xdr:cNvSpPr txBox="1">
          <a:spLocks noChangeArrowheads="1"/>
        </xdr:cNvSpPr>
      </xdr:nvSpPr>
      <xdr:spPr bwMode="auto">
        <a:xfrm>
          <a:off x="5572125" y="504825"/>
          <a:ext cx="657225" cy="638175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514350</xdr:colOff>
      <xdr:row>8</xdr:row>
      <xdr:rowOff>85725</xdr:rowOff>
    </xdr:from>
    <xdr:to>
      <xdr:col>10</xdr:col>
      <xdr:colOff>533400</xdr:colOff>
      <xdr:row>11</xdr:row>
      <xdr:rowOff>171450</xdr:rowOff>
    </xdr:to>
    <xdr:sp macro="" textlink="">
      <xdr:nvSpPr>
        <xdr:cNvPr id="31780" name="Прямоугольник 37">
          <a:extLst>
            <a:ext uri="{FF2B5EF4-FFF2-40B4-BE49-F238E27FC236}">
              <a16:creationId xmlns:a16="http://schemas.microsoft.com/office/drawing/2014/main" xmlns="" id="{00000000-0008-0000-2600-0000247C0000}"/>
            </a:ext>
          </a:extLst>
        </xdr:cNvPr>
        <xdr:cNvSpPr txBox="1">
          <a:spLocks noChangeArrowheads="1"/>
        </xdr:cNvSpPr>
      </xdr:nvSpPr>
      <xdr:spPr bwMode="auto">
        <a:xfrm>
          <a:off x="5610225" y="1609725"/>
          <a:ext cx="628650" cy="657225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295275</xdr:colOff>
      <xdr:row>14</xdr:row>
      <xdr:rowOff>144780</xdr:rowOff>
    </xdr:from>
    <xdr:to>
      <xdr:col>11</xdr:col>
      <xdr:colOff>310605</xdr:colOff>
      <xdr:row>18</xdr:row>
      <xdr:rowOff>414</xdr:rowOff>
    </xdr:to>
    <xdr:sp macro="" textlink="">
      <xdr:nvSpPr>
        <xdr:cNvPr id="11301" name="Прямоугольник 41">
          <a:extLst>
            <a:ext uri="{FF2B5EF4-FFF2-40B4-BE49-F238E27FC236}">
              <a16:creationId xmlns:a16="http://schemas.microsoft.com/office/drawing/2014/main" xmlns="" id="{00000000-0008-0000-2600-0000252C0000}"/>
            </a:ext>
          </a:extLst>
        </xdr:cNvPr>
        <xdr:cNvSpPr txBox="1">
          <a:spLocks noChangeArrowheads="1"/>
        </xdr:cNvSpPr>
      </xdr:nvSpPr>
      <xdr:spPr bwMode="auto">
        <a:xfrm>
          <a:off x="5991225" y="2790825"/>
          <a:ext cx="647700" cy="638175"/>
        </a:xfrm>
        <a:prstGeom prst="rect">
          <a:avLst/>
        </a:prstGeom>
        <a:solidFill>
          <a:srgbClr val="666699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64008" tIns="64008" rIns="64008" bIns="0" anchor="t" upright="1"/>
        <a:lstStyle/>
        <a:p>
          <a:pPr algn="ctr" rtl="1">
            <a:defRPr sz="1000"/>
          </a:pPr>
          <a:r>
            <a:rPr lang="ru-RU" sz="3200" b="1" i="0" strike="noStrike">
              <a:solidFill>
                <a:srgbClr val="000000"/>
              </a:solidFill>
              <a:latin typeface="Calibri"/>
            </a:rPr>
            <a:t>7</a:t>
          </a:r>
        </a:p>
      </xdr:txBody>
    </xdr:sp>
    <xdr:clientData/>
  </xdr:twoCellAnchor>
  <xdr:twoCellAnchor>
    <xdr:from>
      <xdr:col>14</xdr:col>
      <xdr:colOff>426720</xdr:colOff>
      <xdr:row>33</xdr:row>
      <xdr:rowOff>123825</xdr:rowOff>
    </xdr:from>
    <xdr:to>
      <xdr:col>15</xdr:col>
      <xdr:colOff>459297</xdr:colOff>
      <xdr:row>37</xdr:row>
      <xdr:rowOff>390</xdr:rowOff>
    </xdr:to>
    <xdr:sp macro="" textlink="">
      <xdr:nvSpPr>
        <xdr:cNvPr id="11302" name="Прямоугольник 43">
          <a:extLst>
            <a:ext uri="{FF2B5EF4-FFF2-40B4-BE49-F238E27FC236}">
              <a16:creationId xmlns:a16="http://schemas.microsoft.com/office/drawing/2014/main" xmlns="" id="{00000000-0008-0000-2600-0000262C0000}"/>
            </a:ext>
          </a:extLst>
        </xdr:cNvPr>
        <xdr:cNvSpPr txBox="1">
          <a:spLocks noChangeArrowheads="1"/>
        </xdr:cNvSpPr>
      </xdr:nvSpPr>
      <xdr:spPr bwMode="auto">
        <a:xfrm>
          <a:off x="8572500" y="6400800"/>
          <a:ext cx="647700" cy="638175"/>
        </a:xfrm>
        <a:prstGeom prst="rect">
          <a:avLst/>
        </a:prstGeom>
        <a:solidFill>
          <a:srgbClr val="666699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64008" tIns="64008" rIns="64008" bIns="0" anchor="t" upright="1"/>
        <a:lstStyle/>
        <a:p>
          <a:pPr algn="ctr" rtl="1">
            <a:defRPr sz="1000"/>
          </a:pPr>
          <a:endParaRPr lang="ru-RU" sz="3200" b="1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13</xdr:col>
      <xdr:colOff>400050</xdr:colOff>
      <xdr:row>8</xdr:row>
      <xdr:rowOff>76200</xdr:rowOff>
    </xdr:from>
    <xdr:to>
      <xdr:col>14</xdr:col>
      <xdr:colOff>447675</xdr:colOff>
      <xdr:row>11</xdr:row>
      <xdr:rowOff>142875</xdr:rowOff>
    </xdr:to>
    <xdr:sp macro="" textlink="">
      <xdr:nvSpPr>
        <xdr:cNvPr id="31783" name="Прямоугольник 46">
          <a:extLst>
            <a:ext uri="{FF2B5EF4-FFF2-40B4-BE49-F238E27FC236}">
              <a16:creationId xmlns:a16="http://schemas.microsoft.com/office/drawing/2014/main" xmlns="" id="{00000000-0008-0000-2600-0000277C0000}"/>
            </a:ext>
          </a:extLst>
        </xdr:cNvPr>
        <xdr:cNvSpPr txBox="1">
          <a:spLocks noChangeArrowheads="1"/>
        </xdr:cNvSpPr>
      </xdr:nvSpPr>
      <xdr:spPr bwMode="auto">
        <a:xfrm>
          <a:off x="7934325" y="1600200"/>
          <a:ext cx="657225" cy="638175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104775</xdr:colOff>
      <xdr:row>2</xdr:row>
      <xdr:rowOff>123825</xdr:rowOff>
    </xdr:from>
    <xdr:to>
      <xdr:col>15</xdr:col>
      <xdr:colOff>142875</xdr:colOff>
      <xdr:row>6</xdr:row>
      <xdr:rowOff>9525</xdr:rowOff>
    </xdr:to>
    <xdr:sp macro="" textlink="">
      <xdr:nvSpPr>
        <xdr:cNvPr id="31784" name="Прямоугольник 48">
          <a:extLst>
            <a:ext uri="{FF2B5EF4-FFF2-40B4-BE49-F238E27FC236}">
              <a16:creationId xmlns:a16="http://schemas.microsoft.com/office/drawing/2014/main" xmlns="" id="{00000000-0008-0000-2600-0000287C0000}"/>
            </a:ext>
          </a:extLst>
        </xdr:cNvPr>
        <xdr:cNvSpPr txBox="1">
          <a:spLocks noChangeArrowheads="1"/>
        </xdr:cNvSpPr>
      </xdr:nvSpPr>
      <xdr:spPr bwMode="auto">
        <a:xfrm>
          <a:off x="8248650" y="504825"/>
          <a:ext cx="647700" cy="647700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ru-RU" sz="1400" b="1"/>
            <a:t>12</a:t>
          </a:r>
        </a:p>
        <a:p>
          <a:endParaRPr lang="ru-RU"/>
        </a:p>
      </xdr:txBody>
    </xdr:sp>
    <xdr:clientData/>
  </xdr:twoCellAnchor>
  <xdr:twoCellAnchor>
    <xdr:from>
      <xdr:col>12</xdr:col>
      <xdr:colOff>438150</xdr:colOff>
      <xdr:row>14</xdr:row>
      <xdr:rowOff>171450</xdr:rowOff>
    </xdr:from>
    <xdr:to>
      <xdr:col>13</xdr:col>
      <xdr:colOff>514350</xdr:colOff>
      <xdr:row>18</xdr:row>
      <xdr:rowOff>47625</xdr:rowOff>
    </xdr:to>
    <xdr:sp macro="" textlink="">
      <xdr:nvSpPr>
        <xdr:cNvPr id="31785" name="Прямоугольник 50">
          <a:extLst>
            <a:ext uri="{FF2B5EF4-FFF2-40B4-BE49-F238E27FC236}">
              <a16:creationId xmlns:a16="http://schemas.microsoft.com/office/drawing/2014/main" xmlns="" id="{00000000-0008-0000-2600-0000297C0000}"/>
            </a:ext>
          </a:extLst>
        </xdr:cNvPr>
        <xdr:cNvSpPr txBox="1">
          <a:spLocks noChangeArrowheads="1"/>
        </xdr:cNvSpPr>
      </xdr:nvSpPr>
      <xdr:spPr bwMode="auto">
        <a:xfrm>
          <a:off x="7362825" y="2838450"/>
          <a:ext cx="685800" cy="638175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476250</xdr:colOff>
      <xdr:row>20</xdr:row>
      <xdr:rowOff>28575</xdr:rowOff>
    </xdr:from>
    <xdr:to>
      <xdr:col>10</xdr:col>
      <xdr:colOff>523875</xdr:colOff>
      <xdr:row>23</xdr:row>
      <xdr:rowOff>85725</xdr:rowOff>
    </xdr:to>
    <xdr:sp macro="" textlink="">
      <xdr:nvSpPr>
        <xdr:cNvPr id="31786" name="Прямоугольник 54">
          <a:extLst>
            <a:ext uri="{FF2B5EF4-FFF2-40B4-BE49-F238E27FC236}">
              <a16:creationId xmlns:a16="http://schemas.microsoft.com/office/drawing/2014/main" xmlns="" id="{00000000-0008-0000-2600-00002A7C0000}"/>
            </a:ext>
          </a:extLst>
        </xdr:cNvPr>
        <xdr:cNvSpPr txBox="1">
          <a:spLocks noChangeArrowheads="1"/>
        </xdr:cNvSpPr>
      </xdr:nvSpPr>
      <xdr:spPr bwMode="auto">
        <a:xfrm>
          <a:off x="5572125" y="3838575"/>
          <a:ext cx="657225" cy="628650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20</xdr:row>
      <xdr:rowOff>38100</xdr:rowOff>
    </xdr:from>
    <xdr:to>
      <xdr:col>15</xdr:col>
      <xdr:colOff>428625</xdr:colOff>
      <xdr:row>23</xdr:row>
      <xdr:rowOff>85725</xdr:rowOff>
    </xdr:to>
    <xdr:sp macro="" textlink="">
      <xdr:nvSpPr>
        <xdr:cNvPr id="31787" name="Прямоугольник 56">
          <a:extLst>
            <a:ext uri="{FF2B5EF4-FFF2-40B4-BE49-F238E27FC236}">
              <a16:creationId xmlns:a16="http://schemas.microsoft.com/office/drawing/2014/main" xmlns="" id="{00000000-0008-0000-2600-00002B7C0000}"/>
            </a:ext>
          </a:extLst>
        </xdr:cNvPr>
        <xdr:cNvSpPr txBox="1">
          <a:spLocks noChangeArrowheads="1"/>
        </xdr:cNvSpPr>
      </xdr:nvSpPr>
      <xdr:spPr bwMode="auto">
        <a:xfrm>
          <a:off x="8515350" y="3848100"/>
          <a:ext cx="666750" cy="619125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552450</xdr:colOff>
      <xdr:row>26</xdr:row>
      <xdr:rowOff>123825</xdr:rowOff>
    </xdr:from>
    <xdr:to>
      <xdr:col>10</xdr:col>
      <xdr:colOff>600075</xdr:colOff>
      <xdr:row>30</xdr:row>
      <xdr:rowOff>9525</xdr:rowOff>
    </xdr:to>
    <xdr:sp macro="" textlink="">
      <xdr:nvSpPr>
        <xdr:cNvPr id="31788" name="Прямоугольник 57">
          <a:extLst>
            <a:ext uri="{FF2B5EF4-FFF2-40B4-BE49-F238E27FC236}">
              <a16:creationId xmlns:a16="http://schemas.microsoft.com/office/drawing/2014/main" xmlns="" id="{00000000-0008-0000-2600-00002C7C0000}"/>
            </a:ext>
          </a:extLst>
        </xdr:cNvPr>
        <xdr:cNvSpPr txBox="1">
          <a:spLocks noChangeArrowheads="1"/>
        </xdr:cNvSpPr>
      </xdr:nvSpPr>
      <xdr:spPr bwMode="auto">
        <a:xfrm>
          <a:off x="5648325" y="5076825"/>
          <a:ext cx="657225" cy="647700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600075</xdr:colOff>
      <xdr:row>33</xdr:row>
      <xdr:rowOff>142875</xdr:rowOff>
    </xdr:from>
    <xdr:to>
      <xdr:col>11</xdr:col>
      <xdr:colOff>19050</xdr:colOff>
      <xdr:row>37</xdr:row>
      <xdr:rowOff>0</xdr:rowOff>
    </xdr:to>
    <xdr:sp macro="" textlink="">
      <xdr:nvSpPr>
        <xdr:cNvPr id="31789" name="Прямоугольник 59">
          <a:extLst>
            <a:ext uri="{FF2B5EF4-FFF2-40B4-BE49-F238E27FC236}">
              <a16:creationId xmlns:a16="http://schemas.microsoft.com/office/drawing/2014/main" xmlns="" id="{00000000-0008-0000-2600-00002D7C0000}"/>
            </a:ext>
          </a:extLst>
        </xdr:cNvPr>
        <xdr:cNvSpPr txBox="1">
          <a:spLocks noChangeArrowheads="1"/>
        </xdr:cNvSpPr>
      </xdr:nvSpPr>
      <xdr:spPr bwMode="auto">
        <a:xfrm>
          <a:off x="5695950" y="6429375"/>
          <a:ext cx="638175" cy="619125"/>
        </a:xfrm>
        <a:prstGeom prst="rect">
          <a:avLst/>
        </a:prstGeom>
        <a:solidFill>
          <a:srgbClr val="666699"/>
        </a:solidFill>
        <a:ln w="24765">
          <a:solidFill>
            <a:srgbClr val="333399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95250</xdr:colOff>
      <xdr:row>26</xdr:row>
      <xdr:rowOff>87630</xdr:rowOff>
    </xdr:from>
    <xdr:to>
      <xdr:col>14</xdr:col>
      <xdr:colOff>144911</xdr:colOff>
      <xdr:row>29</xdr:row>
      <xdr:rowOff>168520</xdr:rowOff>
    </xdr:to>
    <xdr:sp macro="" textlink="">
      <xdr:nvSpPr>
        <xdr:cNvPr id="11310" name="Прямоугольник 68">
          <a:extLst>
            <a:ext uri="{FF2B5EF4-FFF2-40B4-BE49-F238E27FC236}">
              <a16:creationId xmlns:a16="http://schemas.microsoft.com/office/drawing/2014/main" xmlns="" id="{00000000-0008-0000-2600-00002E2C0000}"/>
            </a:ext>
          </a:extLst>
        </xdr:cNvPr>
        <xdr:cNvSpPr txBox="1">
          <a:spLocks noChangeArrowheads="1"/>
        </xdr:cNvSpPr>
      </xdr:nvSpPr>
      <xdr:spPr bwMode="auto">
        <a:xfrm>
          <a:off x="7629525" y="5057775"/>
          <a:ext cx="647700" cy="638175"/>
        </a:xfrm>
        <a:prstGeom prst="rect">
          <a:avLst/>
        </a:prstGeom>
        <a:solidFill>
          <a:srgbClr val="666699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64008" tIns="64008" rIns="64008" bIns="0" anchor="t" upright="1"/>
        <a:lstStyle/>
        <a:p>
          <a:pPr algn="ctr" rtl="1">
            <a:defRPr sz="1000"/>
          </a:pPr>
          <a:r>
            <a:rPr lang="ru-RU" sz="3200" b="1" i="0" strike="noStrike">
              <a:solidFill>
                <a:srgbClr val="000000"/>
              </a:solidFill>
              <a:latin typeface="Calibri"/>
            </a:rPr>
            <a:t>4</a:t>
          </a:r>
        </a:p>
      </xdr:txBody>
    </xdr:sp>
    <xdr:clientData/>
  </xdr:twoCellAnchor>
  <xdr:twoCellAnchor>
    <xdr:from>
      <xdr:col>9</xdr:col>
      <xdr:colOff>95250</xdr:colOff>
      <xdr:row>7</xdr:row>
      <xdr:rowOff>19050</xdr:rowOff>
    </xdr:from>
    <xdr:to>
      <xdr:col>12</xdr:col>
      <xdr:colOff>314325</xdr:colOff>
      <xdr:row>7</xdr:row>
      <xdr:rowOff>19050</xdr:rowOff>
    </xdr:to>
    <xdr:sp macro="" textlink="">
      <xdr:nvSpPr>
        <xdr:cNvPr id="31791" name="Прямая соединительная линия 7">
          <a:extLst>
            <a:ext uri="{FF2B5EF4-FFF2-40B4-BE49-F238E27FC236}">
              <a16:creationId xmlns:a16="http://schemas.microsoft.com/office/drawing/2014/main" xmlns="" id="{00000000-0008-0000-2600-00002F7C0000}"/>
            </a:ext>
          </a:extLst>
        </xdr:cNvPr>
        <xdr:cNvSpPr>
          <a:spLocks noChangeShapeType="1"/>
        </xdr:cNvSpPr>
      </xdr:nvSpPr>
      <xdr:spPr bwMode="auto">
        <a:xfrm flipV="1">
          <a:off x="5191125" y="1352550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276225</xdr:colOff>
      <xdr:row>1</xdr:row>
      <xdr:rowOff>28575</xdr:rowOff>
    </xdr:from>
    <xdr:to>
      <xdr:col>12</xdr:col>
      <xdr:colOff>295275</xdr:colOff>
      <xdr:row>7</xdr:row>
      <xdr:rowOff>9525</xdr:rowOff>
    </xdr:to>
    <xdr:sp macro="" textlink="">
      <xdr:nvSpPr>
        <xdr:cNvPr id="31792" name="Прямая соединительная линия 9">
          <a:extLst>
            <a:ext uri="{FF2B5EF4-FFF2-40B4-BE49-F238E27FC236}">
              <a16:creationId xmlns:a16="http://schemas.microsoft.com/office/drawing/2014/main" xmlns="" id="{00000000-0008-0000-2600-0000307C0000}"/>
            </a:ext>
          </a:extLst>
        </xdr:cNvPr>
        <xdr:cNvSpPr>
          <a:spLocks noChangeShapeType="1"/>
        </xdr:cNvSpPr>
      </xdr:nvSpPr>
      <xdr:spPr bwMode="auto">
        <a:xfrm flipH="1" flipV="1">
          <a:off x="7200900" y="219075"/>
          <a:ext cx="1905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523875</xdr:colOff>
      <xdr:row>1</xdr:row>
      <xdr:rowOff>0</xdr:rowOff>
    </xdr:from>
    <xdr:to>
      <xdr:col>12</xdr:col>
      <xdr:colOff>533400</xdr:colOff>
      <xdr:row>6</xdr:row>
      <xdr:rowOff>171450</xdr:rowOff>
    </xdr:to>
    <xdr:sp macro="" textlink="">
      <xdr:nvSpPr>
        <xdr:cNvPr id="31793" name="Прямая соединительная линия 11">
          <a:extLst>
            <a:ext uri="{FF2B5EF4-FFF2-40B4-BE49-F238E27FC236}">
              <a16:creationId xmlns:a16="http://schemas.microsoft.com/office/drawing/2014/main" xmlns="" id="{00000000-0008-0000-2600-0000317C0000}"/>
            </a:ext>
          </a:extLst>
        </xdr:cNvPr>
        <xdr:cNvSpPr>
          <a:spLocks noChangeShapeType="1"/>
        </xdr:cNvSpPr>
      </xdr:nvSpPr>
      <xdr:spPr bwMode="auto">
        <a:xfrm>
          <a:off x="7448550" y="190500"/>
          <a:ext cx="9525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552450</xdr:colOff>
      <xdr:row>7</xdr:row>
      <xdr:rowOff>0</xdr:rowOff>
    </xdr:from>
    <xdr:to>
      <xdr:col>16</xdr:col>
      <xdr:colOff>247650</xdr:colOff>
      <xdr:row>7</xdr:row>
      <xdr:rowOff>0</xdr:rowOff>
    </xdr:to>
    <xdr:sp macro="" textlink="">
      <xdr:nvSpPr>
        <xdr:cNvPr id="31794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2600-0000327C0000}"/>
            </a:ext>
          </a:extLst>
        </xdr:cNvPr>
        <xdr:cNvSpPr>
          <a:spLocks noChangeShapeType="1"/>
        </xdr:cNvSpPr>
      </xdr:nvSpPr>
      <xdr:spPr bwMode="auto">
        <a:xfrm>
          <a:off x="7477125" y="1333500"/>
          <a:ext cx="213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533400</xdr:colOff>
      <xdr:row>7</xdr:row>
      <xdr:rowOff>9525</xdr:rowOff>
    </xdr:from>
    <xdr:to>
      <xdr:col>12</xdr:col>
      <xdr:colOff>533400</xdr:colOff>
      <xdr:row>13</xdr:row>
      <xdr:rowOff>0</xdr:rowOff>
    </xdr:to>
    <xdr:sp macro="" textlink="">
      <xdr:nvSpPr>
        <xdr:cNvPr id="31795" name="Прямая соединительная линия 18">
          <a:extLst>
            <a:ext uri="{FF2B5EF4-FFF2-40B4-BE49-F238E27FC236}">
              <a16:creationId xmlns:a16="http://schemas.microsoft.com/office/drawing/2014/main" xmlns="" id="{00000000-0008-0000-2600-0000337C0000}"/>
            </a:ext>
          </a:extLst>
        </xdr:cNvPr>
        <xdr:cNvSpPr>
          <a:spLocks noChangeShapeType="1"/>
        </xdr:cNvSpPr>
      </xdr:nvSpPr>
      <xdr:spPr bwMode="auto">
        <a:xfrm>
          <a:off x="7458075" y="13430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13</xdr:row>
      <xdr:rowOff>0</xdr:rowOff>
    </xdr:from>
    <xdr:to>
      <xdr:col>12</xdr:col>
      <xdr:colOff>542925</xdr:colOff>
      <xdr:row>13</xdr:row>
      <xdr:rowOff>9525</xdr:rowOff>
    </xdr:to>
    <xdr:sp macro="" textlink="">
      <xdr:nvSpPr>
        <xdr:cNvPr id="31796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2600-0000347C0000}"/>
            </a:ext>
          </a:extLst>
        </xdr:cNvPr>
        <xdr:cNvSpPr>
          <a:spLocks noChangeShapeType="1"/>
        </xdr:cNvSpPr>
      </xdr:nvSpPr>
      <xdr:spPr bwMode="auto">
        <a:xfrm flipH="1">
          <a:off x="5219700" y="2476500"/>
          <a:ext cx="22479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542925</xdr:colOff>
      <xdr:row>13</xdr:row>
      <xdr:rowOff>9525</xdr:rowOff>
    </xdr:from>
    <xdr:to>
      <xdr:col>16</xdr:col>
      <xdr:colOff>276225</xdr:colOff>
      <xdr:row>13</xdr:row>
      <xdr:rowOff>28575</xdr:rowOff>
    </xdr:to>
    <xdr:sp macro="" textlink="">
      <xdr:nvSpPr>
        <xdr:cNvPr id="31797" name="Прямая соединительная линия 26">
          <a:extLst>
            <a:ext uri="{FF2B5EF4-FFF2-40B4-BE49-F238E27FC236}">
              <a16:creationId xmlns:a16="http://schemas.microsoft.com/office/drawing/2014/main" xmlns="" id="{00000000-0008-0000-2600-0000357C0000}"/>
            </a:ext>
          </a:extLst>
        </xdr:cNvPr>
        <xdr:cNvSpPr>
          <a:spLocks noChangeShapeType="1"/>
        </xdr:cNvSpPr>
      </xdr:nvSpPr>
      <xdr:spPr bwMode="auto">
        <a:xfrm flipV="1">
          <a:off x="7467600" y="2486025"/>
          <a:ext cx="21717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66675</xdr:colOff>
      <xdr:row>14</xdr:row>
      <xdr:rowOff>9525</xdr:rowOff>
    </xdr:from>
    <xdr:to>
      <xdr:col>16</xdr:col>
      <xdr:colOff>219075</xdr:colOff>
      <xdr:row>14</xdr:row>
      <xdr:rowOff>9525</xdr:rowOff>
    </xdr:to>
    <xdr:sp macro="" textlink="">
      <xdr:nvSpPr>
        <xdr:cNvPr id="31798" name="Прямая соединительная линия 30">
          <a:extLst>
            <a:ext uri="{FF2B5EF4-FFF2-40B4-BE49-F238E27FC236}">
              <a16:creationId xmlns:a16="http://schemas.microsoft.com/office/drawing/2014/main" xmlns="" id="{00000000-0008-0000-2600-0000367C0000}"/>
            </a:ext>
          </a:extLst>
        </xdr:cNvPr>
        <xdr:cNvSpPr>
          <a:spLocks noChangeShapeType="1"/>
        </xdr:cNvSpPr>
      </xdr:nvSpPr>
      <xdr:spPr bwMode="auto">
        <a:xfrm flipH="1">
          <a:off x="6991350" y="2676525"/>
          <a:ext cx="2590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66675</xdr:colOff>
      <xdr:row>14</xdr:row>
      <xdr:rowOff>9525</xdr:rowOff>
    </xdr:from>
    <xdr:to>
      <xdr:col>12</xdr:col>
      <xdr:colOff>66675</xdr:colOff>
      <xdr:row>19</xdr:row>
      <xdr:rowOff>9525</xdr:rowOff>
    </xdr:to>
    <xdr:sp macro="" textlink="">
      <xdr:nvSpPr>
        <xdr:cNvPr id="31799" name="Прямая соединительная линия 33">
          <a:extLst>
            <a:ext uri="{FF2B5EF4-FFF2-40B4-BE49-F238E27FC236}">
              <a16:creationId xmlns:a16="http://schemas.microsoft.com/office/drawing/2014/main" xmlns="" id="{00000000-0008-0000-2600-0000377C0000}"/>
            </a:ext>
          </a:extLst>
        </xdr:cNvPr>
        <xdr:cNvSpPr>
          <a:spLocks noChangeShapeType="1"/>
        </xdr:cNvSpPr>
      </xdr:nvSpPr>
      <xdr:spPr bwMode="auto">
        <a:xfrm>
          <a:off x="6991350" y="2676525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19</xdr:row>
      <xdr:rowOff>9525</xdr:rowOff>
    </xdr:from>
    <xdr:to>
      <xdr:col>16</xdr:col>
      <xdr:colOff>228600</xdr:colOff>
      <xdr:row>19</xdr:row>
      <xdr:rowOff>19050</xdr:rowOff>
    </xdr:to>
    <xdr:sp macro="" textlink="">
      <xdr:nvSpPr>
        <xdr:cNvPr id="31800" name="Прямая соединительная линия 69">
          <a:extLst>
            <a:ext uri="{FF2B5EF4-FFF2-40B4-BE49-F238E27FC236}">
              <a16:creationId xmlns:a16="http://schemas.microsoft.com/office/drawing/2014/main" xmlns="" id="{00000000-0008-0000-2600-0000387C0000}"/>
            </a:ext>
          </a:extLst>
        </xdr:cNvPr>
        <xdr:cNvSpPr>
          <a:spLocks noChangeShapeType="1"/>
        </xdr:cNvSpPr>
      </xdr:nvSpPr>
      <xdr:spPr bwMode="auto">
        <a:xfrm flipH="1">
          <a:off x="5219700" y="3629025"/>
          <a:ext cx="43719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47625</xdr:colOff>
      <xdr:row>19</xdr:row>
      <xdr:rowOff>47625</xdr:rowOff>
    </xdr:from>
    <xdr:to>
      <xdr:col>12</xdr:col>
      <xdr:colOff>66675</xdr:colOff>
      <xdr:row>24</xdr:row>
      <xdr:rowOff>57150</xdr:rowOff>
    </xdr:to>
    <xdr:sp macro="" textlink="">
      <xdr:nvSpPr>
        <xdr:cNvPr id="31801" name="Прямая соединительная линия 74">
          <a:extLst>
            <a:ext uri="{FF2B5EF4-FFF2-40B4-BE49-F238E27FC236}">
              <a16:creationId xmlns:a16="http://schemas.microsoft.com/office/drawing/2014/main" xmlns="" id="{00000000-0008-0000-2600-0000397C0000}"/>
            </a:ext>
          </a:extLst>
        </xdr:cNvPr>
        <xdr:cNvSpPr>
          <a:spLocks noChangeShapeType="1"/>
        </xdr:cNvSpPr>
      </xdr:nvSpPr>
      <xdr:spPr bwMode="auto">
        <a:xfrm>
          <a:off x="6972300" y="3667125"/>
          <a:ext cx="19050" cy="962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85725</xdr:colOff>
      <xdr:row>25</xdr:row>
      <xdr:rowOff>47625</xdr:rowOff>
    </xdr:from>
    <xdr:to>
      <xdr:col>16</xdr:col>
      <xdr:colOff>238125</xdr:colOff>
      <xdr:row>25</xdr:row>
      <xdr:rowOff>47625</xdr:rowOff>
    </xdr:to>
    <xdr:sp macro="" textlink="">
      <xdr:nvSpPr>
        <xdr:cNvPr id="31802" name="Прямая соединительная линия 78">
          <a:extLst>
            <a:ext uri="{FF2B5EF4-FFF2-40B4-BE49-F238E27FC236}">
              <a16:creationId xmlns:a16="http://schemas.microsoft.com/office/drawing/2014/main" xmlns="" id="{00000000-0008-0000-2600-00003A7C0000}"/>
            </a:ext>
          </a:extLst>
        </xdr:cNvPr>
        <xdr:cNvSpPr>
          <a:spLocks noChangeShapeType="1"/>
        </xdr:cNvSpPr>
      </xdr:nvSpPr>
      <xdr:spPr bwMode="auto">
        <a:xfrm flipH="1">
          <a:off x="5181600" y="4810125"/>
          <a:ext cx="441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66675</xdr:colOff>
      <xdr:row>24</xdr:row>
      <xdr:rowOff>28575</xdr:rowOff>
    </xdr:from>
    <xdr:to>
      <xdr:col>16</xdr:col>
      <xdr:colOff>219075</xdr:colOff>
      <xdr:row>24</xdr:row>
      <xdr:rowOff>38100</xdr:rowOff>
    </xdr:to>
    <xdr:sp macro="" textlink="">
      <xdr:nvSpPr>
        <xdr:cNvPr id="31803" name="Прямая соединительная линия 80">
          <a:extLst>
            <a:ext uri="{FF2B5EF4-FFF2-40B4-BE49-F238E27FC236}">
              <a16:creationId xmlns:a16="http://schemas.microsoft.com/office/drawing/2014/main" xmlns="" id="{00000000-0008-0000-2600-00003B7C0000}"/>
            </a:ext>
          </a:extLst>
        </xdr:cNvPr>
        <xdr:cNvSpPr>
          <a:spLocks noChangeShapeType="1"/>
        </xdr:cNvSpPr>
      </xdr:nvSpPr>
      <xdr:spPr bwMode="auto">
        <a:xfrm flipV="1">
          <a:off x="6991350" y="4600575"/>
          <a:ext cx="25908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409575</xdr:colOff>
      <xdr:row>25</xdr:row>
      <xdr:rowOff>19050</xdr:rowOff>
    </xdr:from>
    <xdr:to>
      <xdr:col>12</xdr:col>
      <xdr:colOff>457200</xdr:colOff>
      <xdr:row>38</xdr:row>
      <xdr:rowOff>47625</xdr:rowOff>
    </xdr:to>
    <xdr:sp macro="" textlink="">
      <xdr:nvSpPr>
        <xdr:cNvPr id="31804" name="Прямая соединительная линия 82">
          <a:extLst>
            <a:ext uri="{FF2B5EF4-FFF2-40B4-BE49-F238E27FC236}">
              <a16:creationId xmlns:a16="http://schemas.microsoft.com/office/drawing/2014/main" xmlns="" id="{00000000-0008-0000-2600-00003C7C0000}"/>
            </a:ext>
          </a:extLst>
        </xdr:cNvPr>
        <xdr:cNvSpPr>
          <a:spLocks noChangeShapeType="1"/>
        </xdr:cNvSpPr>
      </xdr:nvSpPr>
      <xdr:spPr bwMode="auto">
        <a:xfrm>
          <a:off x="7334250" y="4781550"/>
          <a:ext cx="47625" cy="2505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238125</xdr:colOff>
      <xdr:row>31</xdr:row>
      <xdr:rowOff>38100</xdr:rowOff>
    </xdr:from>
    <xdr:to>
      <xdr:col>12</xdr:col>
      <xdr:colOff>276225</xdr:colOff>
      <xdr:row>38</xdr:row>
      <xdr:rowOff>76200</xdr:rowOff>
    </xdr:to>
    <xdr:sp macro="" textlink="">
      <xdr:nvSpPr>
        <xdr:cNvPr id="31805" name="Прямая соединительная линия 85">
          <a:extLst>
            <a:ext uri="{FF2B5EF4-FFF2-40B4-BE49-F238E27FC236}">
              <a16:creationId xmlns:a16="http://schemas.microsoft.com/office/drawing/2014/main" xmlns="" id="{00000000-0008-0000-2600-00003D7C0000}"/>
            </a:ext>
          </a:extLst>
        </xdr:cNvPr>
        <xdr:cNvSpPr>
          <a:spLocks noChangeShapeType="1"/>
        </xdr:cNvSpPr>
      </xdr:nvSpPr>
      <xdr:spPr bwMode="auto">
        <a:xfrm flipH="1" flipV="1">
          <a:off x="7162800" y="5943600"/>
          <a:ext cx="38100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31</xdr:row>
      <xdr:rowOff>9525</xdr:rowOff>
    </xdr:from>
    <xdr:to>
      <xdr:col>12</xdr:col>
      <xdr:colOff>219075</xdr:colOff>
      <xdr:row>31</xdr:row>
      <xdr:rowOff>47625</xdr:rowOff>
    </xdr:to>
    <xdr:sp macro="" textlink="">
      <xdr:nvSpPr>
        <xdr:cNvPr id="31806" name="Прямая соединительная линия 87">
          <a:extLst>
            <a:ext uri="{FF2B5EF4-FFF2-40B4-BE49-F238E27FC236}">
              <a16:creationId xmlns:a16="http://schemas.microsoft.com/office/drawing/2014/main" xmlns="" id="{00000000-0008-0000-2600-00003E7C0000}"/>
            </a:ext>
          </a:extLst>
        </xdr:cNvPr>
        <xdr:cNvSpPr>
          <a:spLocks noChangeShapeType="1"/>
        </xdr:cNvSpPr>
      </xdr:nvSpPr>
      <xdr:spPr bwMode="auto">
        <a:xfrm flipH="1" flipV="1">
          <a:off x="5172075" y="5915025"/>
          <a:ext cx="1971675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447675</xdr:colOff>
      <xdr:row>32</xdr:row>
      <xdr:rowOff>19050</xdr:rowOff>
    </xdr:from>
    <xdr:to>
      <xdr:col>16</xdr:col>
      <xdr:colOff>257175</xdr:colOff>
      <xdr:row>32</xdr:row>
      <xdr:rowOff>28575</xdr:rowOff>
    </xdr:to>
    <xdr:sp macro="" textlink="">
      <xdr:nvSpPr>
        <xdr:cNvPr id="31807" name="Прямая соединительная линия 89">
          <a:extLst>
            <a:ext uri="{FF2B5EF4-FFF2-40B4-BE49-F238E27FC236}">
              <a16:creationId xmlns:a16="http://schemas.microsoft.com/office/drawing/2014/main" xmlns="" id="{00000000-0008-0000-2600-00003F7C0000}"/>
            </a:ext>
          </a:extLst>
        </xdr:cNvPr>
        <xdr:cNvSpPr>
          <a:spLocks noChangeShapeType="1"/>
        </xdr:cNvSpPr>
      </xdr:nvSpPr>
      <xdr:spPr bwMode="auto">
        <a:xfrm flipV="1">
          <a:off x="7372350" y="6115050"/>
          <a:ext cx="22479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485775</xdr:colOff>
      <xdr:row>25</xdr:row>
      <xdr:rowOff>190452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81775" cy="495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440267</xdr:colOff>
      <xdr:row>37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707467" cy="708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523875</xdr:colOff>
      <xdr:row>23</xdr:row>
      <xdr:rowOff>123825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39075" cy="450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390525</xdr:colOff>
      <xdr:row>43</xdr:row>
      <xdr:rowOff>95250</xdr:rowOff>
    </xdr:to>
    <xdr:pic>
      <xdr:nvPicPr>
        <xdr:cNvPr id="33793" name="Рисунок 1" descr="для прайса.jpg">
          <a:extLst>
            <a:ext uri="{FF2B5EF4-FFF2-40B4-BE49-F238E27FC236}">
              <a16:creationId xmlns:a16="http://schemas.microsoft.com/office/drawing/2014/main" xmlns="" id="{00000000-0008-0000-2A00-00000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048125" cy="828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171450</xdr:rowOff>
    </xdr:from>
    <xdr:to>
      <xdr:col>15</xdr:col>
      <xdr:colOff>28575</xdr:colOff>
      <xdr:row>32</xdr:row>
      <xdr:rowOff>95250</xdr:rowOff>
    </xdr:to>
    <xdr:sp macro="" textlink="">
      <xdr:nvSpPr>
        <xdr:cNvPr id="34817" name="Полилиния 1">
          <a:extLst>
            <a:ext uri="{FF2B5EF4-FFF2-40B4-BE49-F238E27FC236}">
              <a16:creationId xmlns:a16="http://schemas.microsoft.com/office/drawing/2014/main" xmlns="" id="{00000000-0008-0000-2B00-000001880000}"/>
            </a:ext>
          </a:extLst>
        </xdr:cNvPr>
        <xdr:cNvSpPr>
          <a:spLocks/>
        </xdr:cNvSpPr>
      </xdr:nvSpPr>
      <xdr:spPr bwMode="auto">
        <a:xfrm>
          <a:off x="733425" y="171450"/>
          <a:ext cx="8439150" cy="6019800"/>
        </a:xfrm>
        <a:custGeom>
          <a:avLst/>
          <a:gdLst>
            <a:gd name="T0" fmla="*/ 2147483647 w 16384"/>
            <a:gd name="T1" fmla="*/ 2147483647 h 16384"/>
            <a:gd name="T2" fmla="*/ 2147483647 w 16384"/>
            <a:gd name="T3" fmla="*/ 2147483647 h 16384"/>
            <a:gd name="T4" fmla="*/ 0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0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2508" y="256"/>
              </a:moveTo>
              <a:lnTo>
                <a:pt x="2508" y="256"/>
              </a:lnTo>
              <a:lnTo>
                <a:pt x="0" y="16384"/>
              </a:lnTo>
              <a:lnTo>
                <a:pt x="16384" y="16102"/>
              </a:lnTo>
              <a:lnTo>
                <a:pt x="15342" y="9523"/>
              </a:lnTo>
              <a:lnTo>
                <a:pt x="8257" y="0"/>
              </a:lnTo>
              <a:lnTo>
                <a:pt x="2508" y="256"/>
              </a:lnTo>
              <a:close/>
            </a:path>
          </a:pathLst>
        </a:custGeom>
        <a:solidFill>
          <a:srgbClr val="FFFFFF"/>
        </a:solidFill>
        <a:ln w="24765">
          <a:solidFill>
            <a:srgbClr val="99CCFF"/>
          </a:solidFill>
          <a:round/>
          <a:headEnd/>
          <a:tailEnd/>
        </a:ln>
      </xdr:spPr>
    </xdr:sp>
    <xdr:clientData/>
  </xdr:twoCellAnchor>
  <xdr:twoCellAnchor>
    <xdr:from>
      <xdr:col>14</xdr:col>
      <xdr:colOff>11430</xdr:colOff>
      <xdr:row>2</xdr:row>
      <xdr:rowOff>123825</xdr:rowOff>
    </xdr:from>
    <xdr:to>
      <xdr:col>19</xdr:col>
      <xdr:colOff>17147</xdr:colOff>
      <xdr:row>10</xdr:row>
      <xdr:rowOff>167791</xdr:rowOff>
    </xdr:to>
    <xdr:sp macro="" textlink="">
      <xdr:nvSpPr>
        <xdr:cNvPr id="16386" name="Овал 2">
          <a:extLst>
            <a:ext uri="{FF2B5EF4-FFF2-40B4-BE49-F238E27FC236}">
              <a16:creationId xmlns:a16="http://schemas.microsoft.com/office/drawing/2014/main" xmlns="" id="{00000000-0008-0000-2B00-000002400000}"/>
            </a:ext>
          </a:extLst>
        </xdr:cNvPr>
        <xdr:cNvSpPr txBox="1">
          <a:spLocks noChangeArrowheads="1"/>
        </xdr:cNvSpPr>
      </xdr:nvSpPr>
      <xdr:spPr bwMode="auto">
        <a:xfrm>
          <a:off x="8553450" y="495300"/>
          <a:ext cx="3057525" cy="1581150"/>
        </a:xfrm>
        <a:prstGeom prst="rect">
          <a:avLst/>
        </a:prstGeom>
        <a:solidFill>
          <a:srgbClr val="FFFFFF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73152" tIns="73152" rIns="73152" bIns="0" anchor="t" upright="1"/>
        <a:lstStyle/>
        <a:p>
          <a:pPr algn="ctr" rtl="1">
            <a:defRPr sz="1000"/>
          </a:pPr>
          <a:r>
            <a:rPr lang="ru-RU" sz="4000" b="0" i="0" strike="noStrike">
              <a:solidFill>
                <a:srgbClr val="000000"/>
              </a:solidFill>
              <a:latin typeface="Calibri"/>
            </a:rPr>
            <a:t>озеро</a:t>
          </a:r>
        </a:p>
      </xdr:txBody>
    </xdr:sp>
    <xdr:clientData/>
  </xdr:twoCellAnchor>
  <xdr:twoCellAnchor>
    <xdr:from>
      <xdr:col>6</xdr:col>
      <xdr:colOff>240030</xdr:colOff>
      <xdr:row>32</xdr:row>
      <xdr:rowOff>74295</xdr:rowOff>
    </xdr:from>
    <xdr:to>
      <xdr:col>7</xdr:col>
      <xdr:colOff>529976</xdr:colOff>
      <xdr:row>34</xdr:row>
      <xdr:rowOff>167598</xdr:rowOff>
    </xdr:to>
    <xdr:sp macro="" textlink="">
      <xdr:nvSpPr>
        <xdr:cNvPr id="16387" name="Прямоугольная выноска 3">
          <a:extLst>
            <a:ext uri="{FF2B5EF4-FFF2-40B4-BE49-F238E27FC236}">
              <a16:creationId xmlns:a16="http://schemas.microsoft.com/office/drawing/2014/main" xmlns="" id="{00000000-0008-0000-2B00-000003400000}"/>
            </a:ext>
          </a:extLst>
        </xdr:cNvPr>
        <xdr:cNvSpPr txBox="1">
          <a:spLocks noChangeArrowheads="1"/>
        </xdr:cNvSpPr>
      </xdr:nvSpPr>
      <xdr:spPr bwMode="auto">
        <a:xfrm>
          <a:off x="3895725" y="6172200"/>
          <a:ext cx="914400" cy="476250"/>
        </a:xfrm>
        <a:prstGeom prst="rect">
          <a:avLst/>
        </a:prstGeom>
        <a:solidFill>
          <a:srgbClr val="33CCCC"/>
        </a:solidFill>
        <a:ln w="24765" cap="flat">
          <a:solidFill>
            <a:srgbClr val="00808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1" i="0" strike="noStrike">
              <a:solidFill>
                <a:srgbClr val="000000"/>
              </a:solidFill>
              <a:latin typeface="Calibri"/>
            </a:rPr>
            <a:t>автобусная остановка</a:t>
          </a:r>
        </a:p>
      </xdr:txBody>
    </xdr:sp>
    <xdr:clientData/>
  </xdr:twoCellAnchor>
  <xdr:twoCellAnchor>
    <xdr:from>
      <xdr:col>0</xdr:col>
      <xdr:colOff>581025</xdr:colOff>
      <xdr:row>35</xdr:row>
      <xdr:rowOff>74295</xdr:rowOff>
    </xdr:from>
    <xdr:to>
      <xdr:col>4</xdr:col>
      <xdr:colOff>382863</xdr:colOff>
      <xdr:row>37</xdr:row>
      <xdr:rowOff>124482</xdr:rowOff>
    </xdr:to>
    <xdr:sp macro="" textlink="">
      <xdr:nvSpPr>
        <xdr:cNvPr id="16388" name="Стрелка вправо 4">
          <a:extLst>
            <a:ext uri="{FF2B5EF4-FFF2-40B4-BE49-F238E27FC236}">
              <a16:creationId xmlns:a16="http://schemas.microsoft.com/office/drawing/2014/main" xmlns="" id="{00000000-0008-0000-2B00-000004400000}"/>
            </a:ext>
          </a:extLst>
        </xdr:cNvPr>
        <xdr:cNvSpPr txBox="1">
          <a:spLocks noChangeArrowheads="1"/>
        </xdr:cNvSpPr>
      </xdr:nvSpPr>
      <xdr:spPr bwMode="auto">
        <a:xfrm>
          <a:off x="581025" y="6743700"/>
          <a:ext cx="2238375" cy="419100"/>
        </a:xfrm>
        <a:prstGeom prst="rect">
          <a:avLst/>
        </a:prstGeom>
        <a:solidFill>
          <a:srgbClr val="666699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1" i="0" strike="noStrike">
              <a:solidFill>
                <a:srgbClr val="000000"/>
              </a:solidFill>
              <a:latin typeface="Calibri"/>
            </a:rPr>
            <a:t>со стороны Пятницкого шоссе</a:t>
          </a:r>
        </a:p>
      </xdr:txBody>
    </xdr:sp>
    <xdr:clientData/>
  </xdr:twoCellAnchor>
  <xdr:twoCellAnchor>
    <xdr:from>
      <xdr:col>2</xdr:col>
      <xdr:colOff>123825</xdr:colOff>
      <xdr:row>18</xdr:row>
      <xdr:rowOff>19050</xdr:rowOff>
    </xdr:from>
    <xdr:to>
      <xdr:col>10</xdr:col>
      <xdr:colOff>76200</xdr:colOff>
      <xdr:row>18</xdr:row>
      <xdr:rowOff>19050</xdr:rowOff>
    </xdr:to>
    <xdr:sp macro="" textlink="">
      <xdr:nvSpPr>
        <xdr:cNvPr id="34821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2B00-000005880000}"/>
            </a:ext>
          </a:extLst>
        </xdr:cNvPr>
        <xdr:cNvSpPr>
          <a:spLocks noChangeShapeType="1"/>
        </xdr:cNvSpPr>
      </xdr:nvSpPr>
      <xdr:spPr bwMode="auto">
        <a:xfrm>
          <a:off x="1343025" y="3448050"/>
          <a:ext cx="4829175" cy="0"/>
        </a:xfrm>
        <a:prstGeom prst="line">
          <a:avLst/>
        </a:prstGeom>
        <a:noFill/>
        <a:ln w="24765">
          <a:solidFill>
            <a:srgbClr val="003366"/>
          </a:solidFill>
          <a:round/>
          <a:headEnd/>
          <a:tailEnd/>
        </a:ln>
      </xdr:spPr>
    </xdr:sp>
    <xdr:clientData/>
  </xdr:twoCellAnchor>
  <xdr:twoCellAnchor>
    <xdr:from>
      <xdr:col>7</xdr:col>
      <xdr:colOff>41910</xdr:colOff>
      <xdr:row>24</xdr:row>
      <xdr:rowOff>0</xdr:rowOff>
    </xdr:from>
    <xdr:to>
      <xdr:col>8</xdr:col>
      <xdr:colOff>403714</xdr:colOff>
      <xdr:row>29</xdr:row>
      <xdr:rowOff>0</xdr:rowOff>
    </xdr:to>
    <xdr:sp macro="" textlink="">
      <xdr:nvSpPr>
        <xdr:cNvPr id="16390" name="Прямоугольник 6">
          <a:extLst>
            <a:ext uri="{FF2B5EF4-FFF2-40B4-BE49-F238E27FC236}">
              <a16:creationId xmlns:a16="http://schemas.microsoft.com/office/drawing/2014/main" xmlns="" id="{00000000-0008-0000-2B00-000006400000}"/>
            </a:ext>
          </a:extLst>
        </xdr:cNvPr>
        <xdr:cNvSpPr txBox="1">
          <a:spLocks noChangeArrowheads="1"/>
        </xdr:cNvSpPr>
      </xdr:nvSpPr>
      <xdr:spPr bwMode="auto">
        <a:xfrm>
          <a:off x="4305300" y="4572000"/>
          <a:ext cx="981075" cy="952500"/>
        </a:xfrm>
        <a:prstGeom prst="rect">
          <a:avLst/>
        </a:prstGeom>
        <a:solidFill>
          <a:srgbClr val="969696"/>
        </a:solidFill>
        <a:ln w="24765" cap="flat">
          <a:solidFill>
            <a:srgbClr val="808000"/>
          </a:solidFill>
          <a:prstDash val="solid"/>
          <a:miter lim="800000"/>
          <a:headEnd/>
          <a:tailEnd/>
        </a:ln>
      </xdr:spPr>
      <xdr:txBody>
        <a:bodyPr vertOverflow="clip" wrap="square" lIns="64008" tIns="68580" rIns="64008" bIns="0" anchor="t" upright="1"/>
        <a:lstStyle/>
        <a:p>
          <a:pPr algn="ctr" rtl="1">
            <a:defRPr sz="1000"/>
          </a:pPr>
          <a:r>
            <a:rPr lang="ru-RU" sz="1000" b="1" i="0" strike="noStrike">
              <a:solidFill>
                <a:srgbClr val="000000"/>
              </a:solidFill>
              <a:latin typeface="Calibri"/>
            </a:rPr>
            <a:t>АРЕНДА </a:t>
          </a:r>
          <a:r>
            <a:rPr lang="ru-RU" sz="3600" b="1" i="0" strike="noStrike">
              <a:solidFill>
                <a:srgbClr val="000000"/>
              </a:solidFill>
              <a:latin typeface="Calibri"/>
            </a:rPr>
            <a:t>3</a:t>
          </a:r>
        </a:p>
      </xdr:txBody>
    </xdr:sp>
    <xdr:clientData/>
  </xdr:twoCellAnchor>
  <xdr:twoCellAnchor>
    <xdr:from>
      <xdr:col>3</xdr:col>
      <xdr:colOff>476250</xdr:colOff>
      <xdr:row>7</xdr:row>
      <xdr:rowOff>171450</xdr:rowOff>
    </xdr:from>
    <xdr:to>
      <xdr:col>5</xdr:col>
      <xdr:colOff>238125</xdr:colOff>
      <xdr:row>12</xdr:row>
      <xdr:rowOff>171450</xdr:rowOff>
    </xdr:to>
    <xdr:sp macro="" textlink="">
      <xdr:nvSpPr>
        <xdr:cNvPr id="34823" name="Прямоугольник 7">
          <a:extLst>
            <a:ext uri="{FF2B5EF4-FFF2-40B4-BE49-F238E27FC236}">
              <a16:creationId xmlns:a16="http://schemas.microsoft.com/office/drawing/2014/main" xmlns="" id="{00000000-0008-0000-2B00-000007880000}"/>
            </a:ext>
          </a:extLst>
        </xdr:cNvPr>
        <xdr:cNvSpPr txBox="1">
          <a:spLocks noChangeArrowheads="1"/>
        </xdr:cNvSpPr>
      </xdr:nvSpPr>
      <xdr:spPr bwMode="auto">
        <a:xfrm>
          <a:off x="2305050" y="1504950"/>
          <a:ext cx="981075" cy="952500"/>
        </a:xfrm>
        <a:prstGeom prst="rect">
          <a:avLst/>
        </a:prstGeom>
        <a:solidFill>
          <a:srgbClr val="666699"/>
        </a:solidFill>
        <a:ln w="24765">
          <a:solidFill>
            <a:srgbClr val="666699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7</xdr:row>
      <xdr:rowOff>85725</xdr:rowOff>
    </xdr:from>
    <xdr:to>
      <xdr:col>9</xdr:col>
      <xdr:colOff>400050</xdr:colOff>
      <xdr:row>12</xdr:row>
      <xdr:rowOff>85725</xdr:rowOff>
    </xdr:to>
    <xdr:sp macro="" textlink="">
      <xdr:nvSpPr>
        <xdr:cNvPr id="34824" name="Прямоугольник 8">
          <a:extLst>
            <a:ext uri="{FF2B5EF4-FFF2-40B4-BE49-F238E27FC236}">
              <a16:creationId xmlns:a16="http://schemas.microsoft.com/office/drawing/2014/main" xmlns="" id="{00000000-0008-0000-2B00-000008880000}"/>
            </a:ext>
          </a:extLst>
        </xdr:cNvPr>
        <xdr:cNvSpPr txBox="1">
          <a:spLocks noChangeArrowheads="1"/>
        </xdr:cNvSpPr>
      </xdr:nvSpPr>
      <xdr:spPr bwMode="auto">
        <a:xfrm>
          <a:off x="4914900" y="1419225"/>
          <a:ext cx="971550" cy="952500"/>
        </a:xfrm>
        <a:prstGeom prst="rect">
          <a:avLst/>
        </a:prstGeom>
        <a:solidFill>
          <a:srgbClr val="993366"/>
        </a:solidFill>
        <a:ln w="24765">
          <a:solidFill>
            <a:srgbClr val="993366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472440</xdr:colOff>
      <xdr:row>23</xdr:row>
      <xdr:rowOff>167640</xdr:rowOff>
    </xdr:from>
    <xdr:to>
      <xdr:col>4</xdr:col>
      <xdr:colOff>384869</xdr:colOff>
      <xdr:row>29</xdr:row>
      <xdr:rowOff>124042</xdr:rowOff>
    </xdr:to>
    <xdr:sp macro="" textlink="">
      <xdr:nvSpPr>
        <xdr:cNvPr id="16393" name="Прямоугольник 9">
          <a:extLst>
            <a:ext uri="{FF2B5EF4-FFF2-40B4-BE49-F238E27FC236}">
              <a16:creationId xmlns:a16="http://schemas.microsoft.com/office/drawing/2014/main" xmlns="" id="{00000000-0008-0000-2B00-000009400000}"/>
            </a:ext>
          </a:extLst>
        </xdr:cNvPr>
        <xdr:cNvSpPr txBox="1">
          <a:spLocks noChangeArrowheads="1"/>
        </xdr:cNvSpPr>
      </xdr:nvSpPr>
      <xdr:spPr bwMode="auto">
        <a:xfrm>
          <a:off x="1695450" y="4552950"/>
          <a:ext cx="1133475" cy="1085850"/>
        </a:xfrm>
        <a:prstGeom prst="rect">
          <a:avLst/>
        </a:prstGeom>
        <a:solidFill>
          <a:srgbClr val="666699"/>
        </a:solidFill>
        <a:ln w="24765" cap="flat">
          <a:solidFill>
            <a:srgbClr val="333399"/>
          </a:solidFill>
          <a:prstDash val="solid"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1">
            <a:lnSpc>
              <a:spcPts val="2200"/>
            </a:lnSpc>
            <a:defRPr sz="1000"/>
          </a:pPr>
          <a:endParaRPr lang="ru-RU" sz="2400" b="1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11</xdr:col>
      <xdr:colOff>600075</xdr:colOff>
      <xdr:row>23</xdr:row>
      <xdr:rowOff>74295</xdr:rowOff>
    </xdr:from>
    <xdr:to>
      <xdr:col>13</xdr:col>
      <xdr:colOff>373491</xdr:colOff>
      <xdr:row>28</xdr:row>
      <xdr:rowOff>74295</xdr:rowOff>
    </xdr:to>
    <xdr:sp macro="" textlink="">
      <xdr:nvSpPr>
        <xdr:cNvPr id="16394" name="Прямоугольник 10">
          <a:extLst>
            <a:ext uri="{FF2B5EF4-FFF2-40B4-BE49-F238E27FC236}">
              <a16:creationId xmlns:a16="http://schemas.microsoft.com/office/drawing/2014/main" xmlns="" id="{00000000-0008-0000-2B00-00000A400000}"/>
            </a:ext>
          </a:extLst>
        </xdr:cNvPr>
        <xdr:cNvSpPr txBox="1">
          <a:spLocks noChangeArrowheads="1"/>
        </xdr:cNvSpPr>
      </xdr:nvSpPr>
      <xdr:spPr bwMode="auto">
        <a:xfrm>
          <a:off x="7305675" y="4457700"/>
          <a:ext cx="981075" cy="952500"/>
        </a:xfrm>
        <a:prstGeom prst="rect">
          <a:avLst/>
        </a:prstGeom>
        <a:solidFill>
          <a:srgbClr val="33CCCC"/>
        </a:solidFill>
        <a:ln w="24765" cap="flat">
          <a:solidFill>
            <a:srgbClr val="008080"/>
          </a:solidFill>
          <a:prstDash val="solid"/>
          <a:miter lim="800000"/>
          <a:headEnd/>
          <a:tailEnd/>
        </a:ln>
      </xdr:spPr>
      <xdr:txBody>
        <a:bodyPr vertOverflow="clip" wrap="square" lIns="64008" tIns="68580" rIns="64008" bIns="0" anchor="t" upright="1"/>
        <a:lstStyle/>
        <a:p>
          <a:pPr algn="ctr" rtl="0">
            <a:defRPr sz="1000"/>
          </a:pPr>
          <a:r>
            <a:rPr lang="ru-RU" sz="3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2 </a:t>
          </a:r>
          <a:r>
            <a:rPr lang="ru-RU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продан</a:t>
          </a:r>
        </a:p>
      </xdr:txBody>
    </xdr:sp>
    <xdr:clientData/>
  </xdr:twoCellAnchor>
  <xdr:twoCellAnchor>
    <xdr:from>
      <xdr:col>5</xdr:col>
      <xdr:colOff>552450</xdr:colOff>
      <xdr:row>18</xdr:row>
      <xdr:rowOff>38100</xdr:rowOff>
    </xdr:from>
    <xdr:to>
      <xdr:col>5</xdr:col>
      <xdr:colOff>581025</xdr:colOff>
      <xdr:row>32</xdr:row>
      <xdr:rowOff>19050</xdr:rowOff>
    </xdr:to>
    <xdr:sp macro="" textlink="">
      <xdr:nvSpPr>
        <xdr:cNvPr id="34827" name="Прямая соединительная линия 11">
          <a:extLst>
            <a:ext uri="{FF2B5EF4-FFF2-40B4-BE49-F238E27FC236}">
              <a16:creationId xmlns:a16="http://schemas.microsoft.com/office/drawing/2014/main" xmlns="" id="{00000000-0008-0000-2B00-00000B880000}"/>
            </a:ext>
          </a:extLst>
        </xdr:cNvPr>
        <xdr:cNvSpPr>
          <a:spLocks noChangeShapeType="1"/>
        </xdr:cNvSpPr>
      </xdr:nvSpPr>
      <xdr:spPr bwMode="auto">
        <a:xfrm flipV="1">
          <a:off x="3600450" y="3467100"/>
          <a:ext cx="28575" cy="2647950"/>
        </a:xfrm>
        <a:prstGeom prst="line">
          <a:avLst/>
        </a:prstGeom>
        <a:noFill/>
        <a:ln w="24765">
          <a:solidFill>
            <a:srgbClr val="003366"/>
          </a:solidFill>
          <a:round/>
          <a:headEnd/>
          <a:tailEnd/>
        </a:ln>
      </xdr:spPr>
    </xdr:sp>
    <xdr:clientData/>
  </xdr:twoCellAnchor>
  <xdr:twoCellAnchor>
    <xdr:from>
      <xdr:col>10</xdr:col>
      <xdr:colOff>504825</xdr:colOff>
      <xdr:row>9</xdr:row>
      <xdr:rowOff>57150</xdr:rowOff>
    </xdr:from>
    <xdr:to>
      <xdr:col>10</xdr:col>
      <xdr:colOff>552450</xdr:colOff>
      <xdr:row>32</xdr:row>
      <xdr:rowOff>19050</xdr:rowOff>
    </xdr:to>
    <xdr:sp macro="" textlink="">
      <xdr:nvSpPr>
        <xdr:cNvPr id="34828" name="Прямая соединительная линия 12">
          <a:extLst>
            <a:ext uri="{FF2B5EF4-FFF2-40B4-BE49-F238E27FC236}">
              <a16:creationId xmlns:a16="http://schemas.microsoft.com/office/drawing/2014/main" xmlns="" id="{00000000-0008-0000-2B00-00000C880000}"/>
            </a:ext>
          </a:extLst>
        </xdr:cNvPr>
        <xdr:cNvSpPr>
          <a:spLocks noChangeShapeType="1"/>
        </xdr:cNvSpPr>
      </xdr:nvSpPr>
      <xdr:spPr bwMode="auto">
        <a:xfrm flipV="1">
          <a:off x="6600825" y="1771650"/>
          <a:ext cx="47625" cy="4343400"/>
        </a:xfrm>
        <a:prstGeom prst="line">
          <a:avLst/>
        </a:prstGeom>
        <a:noFill/>
        <a:ln w="24765">
          <a:solidFill>
            <a:srgbClr val="003366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18</xdr:row>
      <xdr:rowOff>19050</xdr:rowOff>
    </xdr:from>
    <xdr:to>
      <xdr:col>10</xdr:col>
      <xdr:colOff>76200</xdr:colOff>
      <xdr:row>32</xdr:row>
      <xdr:rowOff>19050</xdr:rowOff>
    </xdr:to>
    <xdr:sp macro="" textlink="">
      <xdr:nvSpPr>
        <xdr:cNvPr id="34829" name="Прямая соединительная линия 13">
          <a:extLst>
            <a:ext uri="{FF2B5EF4-FFF2-40B4-BE49-F238E27FC236}">
              <a16:creationId xmlns:a16="http://schemas.microsoft.com/office/drawing/2014/main" xmlns="" id="{00000000-0008-0000-2B00-00000D880000}"/>
            </a:ext>
          </a:extLst>
        </xdr:cNvPr>
        <xdr:cNvSpPr>
          <a:spLocks noChangeShapeType="1"/>
        </xdr:cNvSpPr>
      </xdr:nvSpPr>
      <xdr:spPr bwMode="auto">
        <a:xfrm flipV="1">
          <a:off x="6162675" y="3448050"/>
          <a:ext cx="9525" cy="2667000"/>
        </a:xfrm>
        <a:prstGeom prst="line">
          <a:avLst/>
        </a:prstGeom>
        <a:noFill/>
        <a:ln w="24765">
          <a:solidFill>
            <a:srgbClr val="003366"/>
          </a:solidFill>
          <a:round/>
          <a:headEnd/>
          <a:tailEnd/>
        </a:ln>
      </xdr:spPr>
    </xdr:sp>
    <xdr:clientData/>
  </xdr:twoCellAnchor>
  <xdr:twoCellAnchor>
    <xdr:from>
      <xdr:col>6</xdr:col>
      <xdr:colOff>228600</xdr:colOff>
      <xdr:row>1</xdr:row>
      <xdr:rowOff>38100</xdr:rowOff>
    </xdr:from>
    <xdr:to>
      <xdr:col>6</xdr:col>
      <xdr:colOff>276225</xdr:colOff>
      <xdr:row>18</xdr:row>
      <xdr:rowOff>0</xdr:rowOff>
    </xdr:to>
    <xdr:sp macro="" textlink="">
      <xdr:nvSpPr>
        <xdr:cNvPr id="34830" name="Прямая соединительная линия 14">
          <a:extLst>
            <a:ext uri="{FF2B5EF4-FFF2-40B4-BE49-F238E27FC236}">
              <a16:creationId xmlns:a16="http://schemas.microsoft.com/office/drawing/2014/main" xmlns="" id="{00000000-0008-0000-2B00-00000E880000}"/>
            </a:ext>
          </a:extLst>
        </xdr:cNvPr>
        <xdr:cNvSpPr>
          <a:spLocks noChangeShapeType="1"/>
        </xdr:cNvSpPr>
      </xdr:nvSpPr>
      <xdr:spPr bwMode="auto">
        <a:xfrm flipV="1">
          <a:off x="3886200" y="228600"/>
          <a:ext cx="47625" cy="3200400"/>
        </a:xfrm>
        <a:prstGeom prst="line">
          <a:avLst/>
        </a:prstGeom>
        <a:noFill/>
        <a:ln w="24765">
          <a:solidFill>
            <a:srgbClr val="003366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18</xdr:col>
      <xdr:colOff>276225</xdr:colOff>
      <xdr:row>27</xdr:row>
      <xdr:rowOff>132204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1001375" cy="527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542925</xdr:colOff>
      <xdr:row>36</xdr:row>
      <xdr:rowOff>104775</xdr:rowOff>
    </xdr:to>
    <xdr:pic>
      <xdr:nvPicPr>
        <xdr:cNvPr id="35841" name="Рисунок 1" descr="Для прайса.jpg">
          <a:extLst>
            <a:ext uri="{FF2B5EF4-FFF2-40B4-BE49-F238E27FC236}">
              <a16:creationId xmlns:a16="http://schemas.microsoft.com/office/drawing/2014/main" xmlns="" id="{00000000-0008-0000-2C00-00000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810125" cy="696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57151</xdr:rowOff>
    </xdr:from>
    <xdr:to>
      <xdr:col>18</xdr:col>
      <xdr:colOff>549797</xdr:colOff>
      <xdr:row>42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57151"/>
          <a:ext cx="11503547" cy="798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600075</xdr:colOff>
      <xdr:row>50</xdr:row>
      <xdr:rowOff>180975</xdr:rowOff>
    </xdr:to>
    <xdr:pic>
      <xdr:nvPicPr>
        <xdr:cNvPr id="36865" name="Рисунок 1">
          <a:extLst>
            <a:ext uri="{FF2B5EF4-FFF2-40B4-BE49-F238E27FC236}">
              <a16:creationId xmlns:a16="http://schemas.microsoft.com/office/drawing/2014/main" xmlns="" id="{00000000-0008-0000-2E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05675" cy="970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8</xdr:col>
      <xdr:colOff>219075</xdr:colOff>
      <xdr:row>35</xdr:row>
      <xdr:rowOff>85725</xdr:rowOff>
    </xdr:to>
    <xdr:pic>
      <xdr:nvPicPr>
        <xdr:cNvPr id="37889" name="Рисунок 1">
          <a:extLst>
            <a:ext uri="{FF2B5EF4-FFF2-40B4-BE49-F238E27FC236}">
              <a16:creationId xmlns:a16="http://schemas.microsoft.com/office/drawing/2014/main" xmlns="" id="{00000000-0008-0000-2F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0"/>
          <a:ext cx="4572000" cy="675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32</xdr:row>
      <xdr:rowOff>85725</xdr:rowOff>
    </xdr:to>
    <xdr:pic>
      <xdr:nvPicPr>
        <xdr:cNvPr id="38913" name="Рисунок 1">
          <a:extLst>
            <a:ext uri="{FF2B5EF4-FFF2-40B4-BE49-F238E27FC236}">
              <a16:creationId xmlns:a16="http://schemas.microsoft.com/office/drawing/2014/main" xmlns="" id="{00000000-0008-0000-30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58400" cy="618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600075</xdr:colOff>
      <xdr:row>26</xdr:row>
      <xdr:rowOff>171450</xdr:rowOff>
    </xdr:to>
    <xdr:pic>
      <xdr:nvPicPr>
        <xdr:cNvPr id="40961" name="Рисунок 1">
          <a:extLst>
            <a:ext uri="{FF2B5EF4-FFF2-40B4-BE49-F238E27FC236}">
              <a16:creationId xmlns:a16="http://schemas.microsoft.com/office/drawing/2014/main" xmlns="" id="{00000000-0008-0000-31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34475" cy="512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542925</xdr:colOff>
      <xdr:row>25</xdr:row>
      <xdr:rowOff>161925</xdr:rowOff>
    </xdr:to>
    <xdr:pic>
      <xdr:nvPicPr>
        <xdr:cNvPr id="43009" name="Рисунок 1">
          <a:extLst>
            <a:ext uri="{FF2B5EF4-FFF2-40B4-BE49-F238E27FC236}">
              <a16:creationId xmlns:a16="http://schemas.microsoft.com/office/drawing/2014/main" xmlns="" id="{00000000-0008-0000-32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248525" cy="492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20</xdr:row>
      <xdr:rowOff>123825</xdr:rowOff>
    </xdr:to>
    <xdr:pic>
      <xdr:nvPicPr>
        <xdr:cNvPr id="44033" name="Рисунок 2">
          <a:extLst>
            <a:ext uri="{FF2B5EF4-FFF2-40B4-BE49-F238E27FC236}">
              <a16:creationId xmlns:a16="http://schemas.microsoft.com/office/drawing/2014/main" xmlns="" id="{00000000-0008-0000-3300-000001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43775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180975</xdr:colOff>
      <xdr:row>28</xdr:row>
      <xdr:rowOff>152400</xdr:rowOff>
    </xdr:to>
    <xdr:pic>
      <xdr:nvPicPr>
        <xdr:cNvPr id="45057" name="Рисунок 1">
          <a:extLst>
            <a:ext uri="{FF2B5EF4-FFF2-40B4-BE49-F238E27FC236}">
              <a16:creationId xmlns:a16="http://schemas.microsoft.com/office/drawing/2014/main" xmlns="" id="{00000000-0008-0000-3400-000001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96175" cy="548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600075</xdr:colOff>
      <xdr:row>33</xdr:row>
      <xdr:rowOff>104775</xdr:rowOff>
    </xdr:to>
    <xdr:pic>
      <xdr:nvPicPr>
        <xdr:cNvPr id="46081" name="Рисунок 2">
          <a:extLst>
            <a:ext uri="{FF2B5EF4-FFF2-40B4-BE49-F238E27FC236}">
              <a16:creationId xmlns:a16="http://schemas.microsoft.com/office/drawing/2014/main" xmlns="" id="{00000000-0008-0000-3500-000001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963275" cy="639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5</xdr:row>
      <xdr:rowOff>9525</xdr:rowOff>
    </xdr:from>
    <xdr:to>
      <xdr:col>15</xdr:col>
      <xdr:colOff>558060</xdr:colOff>
      <xdr:row>36</xdr:row>
      <xdr:rowOff>76200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0975" y="962025"/>
          <a:ext cx="9521085" cy="597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542925</xdr:colOff>
      <xdr:row>34</xdr:row>
      <xdr:rowOff>114300</xdr:rowOff>
    </xdr:to>
    <xdr:pic>
      <xdr:nvPicPr>
        <xdr:cNvPr id="47105" name="Рисунок 1">
          <a:extLst>
            <a:ext uri="{FF2B5EF4-FFF2-40B4-BE49-F238E27FC236}">
              <a16:creationId xmlns:a16="http://schemas.microsoft.com/office/drawing/2014/main" xmlns="" id="{00000000-0008-0000-3600-000001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29325" cy="659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352425</xdr:colOff>
      <xdr:row>42</xdr:row>
      <xdr:rowOff>76200</xdr:rowOff>
    </xdr:to>
    <xdr:pic>
      <xdr:nvPicPr>
        <xdr:cNvPr id="48129" name="Рисунок 1">
          <a:extLst>
            <a:ext uri="{FF2B5EF4-FFF2-40B4-BE49-F238E27FC236}">
              <a16:creationId xmlns:a16="http://schemas.microsoft.com/office/drawing/2014/main" xmlns="" id="{00000000-0008-0000-3700-000001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154025" cy="807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352425</xdr:colOff>
      <xdr:row>43</xdr:row>
      <xdr:rowOff>190500</xdr:rowOff>
    </xdr:to>
    <xdr:pic>
      <xdr:nvPicPr>
        <xdr:cNvPr id="49153" name="Рисунок 1">
          <a:extLst>
            <a:ext uri="{FF2B5EF4-FFF2-40B4-BE49-F238E27FC236}">
              <a16:creationId xmlns:a16="http://schemas.microsoft.com/office/drawing/2014/main" xmlns="" id="{00000000-0008-0000-3800-000001C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06025" cy="838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485775</xdr:colOff>
      <xdr:row>41</xdr:row>
      <xdr:rowOff>133350</xdr:rowOff>
    </xdr:to>
    <xdr:pic>
      <xdr:nvPicPr>
        <xdr:cNvPr id="50177" name="Рисунок 1">
          <a:extLst>
            <a:ext uri="{FF2B5EF4-FFF2-40B4-BE49-F238E27FC236}">
              <a16:creationId xmlns:a16="http://schemas.microsoft.com/office/drawing/2014/main" xmlns="" id="{00000000-0008-0000-3900-000001C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677775" cy="794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47625</xdr:colOff>
      <xdr:row>42</xdr:row>
      <xdr:rowOff>133350</xdr:rowOff>
    </xdr:to>
    <xdr:pic>
      <xdr:nvPicPr>
        <xdr:cNvPr id="51201" name="Рисунок 1">
          <a:extLst>
            <a:ext uri="{FF2B5EF4-FFF2-40B4-BE49-F238E27FC236}">
              <a16:creationId xmlns:a16="http://schemas.microsoft.com/office/drawing/2014/main" xmlns="" id="{00000000-0008-0000-3A00-000001C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410825" cy="813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600075</xdr:colOff>
      <xdr:row>21</xdr:row>
      <xdr:rowOff>123825</xdr:rowOff>
    </xdr:to>
    <xdr:pic>
      <xdr:nvPicPr>
        <xdr:cNvPr id="52225" name="Рисунок 2">
          <a:extLst>
            <a:ext uri="{FF2B5EF4-FFF2-40B4-BE49-F238E27FC236}">
              <a16:creationId xmlns:a16="http://schemas.microsoft.com/office/drawing/2014/main" xmlns="" id="{00000000-0008-0000-3B00-000001C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34475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561975</xdr:colOff>
      <xdr:row>38</xdr:row>
      <xdr:rowOff>142875</xdr:rowOff>
    </xdr:to>
    <xdr:pic>
      <xdr:nvPicPr>
        <xdr:cNvPr id="52226" name="Рисунок 3">
          <a:extLst>
            <a:ext uri="{FF2B5EF4-FFF2-40B4-BE49-F238E27FC236}">
              <a16:creationId xmlns:a16="http://schemas.microsoft.com/office/drawing/2014/main" xmlns="" id="{00000000-0008-0000-3B00-000002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4582775" cy="738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609600</xdr:colOff>
      <xdr:row>42</xdr:row>
      <xdr:rowOff>180975</xdr:rowOff>
    </xdr:to>
    <xdr:pic>
      <xdr:nvPicPr>
        <xdr:cNvPr id="53249" name="Рисунок 1">
          <a:extLst>
            <a:ext uri="{FF2B5EF4-FFF2-40B4-BE49-F238E27FC236}">
              <a16:creationId xmlns:a16="http://schemas.microsoft.com/office/drawing/2014/main" xmlns="" id="{00000000-0008-0000-3C00-000001D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801600" cy="818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104775</xdr:colOff>
      <xdr:row>38</xdr:row>
      <xdr:rowOff>47625</xdr:rowOff>
    </xdr:to>
    <xdr:pic>
      <xdr:nvPicPr>
        <xdr:cNvPr id="54273" name="Рисунок 1">
          <a:extLst>
            <a:ext uri="{FF2B5EF4-FFF2-40B4-BE49-F238E27FC236}">
              <a16:creationId xmlns:a16="http://schemas.microsoft.com/office/drawing/2014/main" xmlns="" id="{00000000-0008-0000-3D00-00000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58375" cy="728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609600</xdr:colOff>
      <xdr:row>53</xdr:row>
      <xdr:rowOff>152400</xdr:rowOff>
    </xdr:to>
    <xdr:pic>
      <xdr:nvPicPr>
        <xdr:cNvPr id="55297" name="Рисунок 1">
          <a:extLst>
            <a:ext uri="{FF2B5EF4-FFF2-40B4-BE49-F238E27FC236}">
              <a16:creationId xmlns:a16="http://schemas.microsoft.com/office/drawing/2014/main" xmlns="" id="{00000000-0008-0000-3E00-000001D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7315200" cy="1005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161925</xdr:colOff>
      <xdr:row>77</xdr:row>
      <xdr:rowOff>28575</xdr:rowOff>
    </xdr:to>
    <xdr:pic>
      <xdr:nvPicPr>
        <xdr:cNvPr id="56321" name="Рисунок 1">
          <a:extLst>
            <a:ext uri="{FF2B5EF4-FFF2-40B4-BE49-F238E27FC236}">
              <a16:creationId xmlns:a16="http://schemas.microsoft.com/office/drawing/2014/main" xmlns="" id="{00000000-0008-0000-3F00-000001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73125" cy="1469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247650</xdr:colOff>
      <xdr:row>25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2450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258402</xdr:colOff>
      <xdr:row>29</xdr:row>
      <xdr:rowOff>10271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90500"/>
          <a:ext cx="8792802" cy="5344271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228600</xdr:colOff>
      <xdr:row>52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163224</xdr:colOff>
      <xdr:row>30</xdr:row>
      <xdr:rowOff>143693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4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9307224" cy="5858693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24</xdr:row>
      <xdr:rowOff>10767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0058400" cy="4582767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477423</xdr:colOff>
      <xdr:row>24</xdr:row>
      <xdr:rowOff>105428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8402223" cy="4677428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391771</xdr:colOff>
      <xdr:row>24</xdr:row>
      <xdr:rowOff>10164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8926171" cy="4582164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429876</xdr:colOff>
      <xdr:row>31</xdr:row>
      <xdr:rowOff>86561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8964276" cy="5992061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468066</xdr:colOff>
      <xdr:row>30</xdr:row>
      <xdr:rowOff>86535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4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9612066" cy="5801535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24</xdr:row>
      <xdr:rowOff>16855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0058400" cy="4588855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601435</xdr:colOff>
      <xdr:row>27</xdr:row>
      <xdr:rowOff>48350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9745435" cy="5191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17</xdr:col>
      <xdr:colOff>400050</xdr:colOff>
      <xdr:row>31</xdr:row>
      <xdr:rowOff>180975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0734675" cy="606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28</xdr:row>
      <xdr:rowOff>189181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0058400" cy="5523181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523875</xdr:colOff>
      <xdr:row>38</xdr:row>
      <xdr:rowOff>171450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87075" cy="741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161925</xdr:colOff>
      <xdr:row>42</xdr:row>
      <xdr:rowOff>85725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96325" cy="808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38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0225" cy="735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41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34575" cy="78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523875</xdr:colOff>
      <xdr:row>37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4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58275" cy="70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466725</xdr:colOff>
      <xdr:row>42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5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1925" cy="800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200025</xdr:colOff>
      <xdr:row>28</xdr:row>
      <xdr:rowOff>152400</xdr:rowOff>
    </xdr:to>
    <xdr:pic>
      <xdr:nvPicPr>
        <xdr:cNvPr id="5121" name="Рисунок 2">
          <a:extLst>
            <a:ext uri="{FF2B5EF4-FFF2-40B4-BE49-F238E27FC236}">
              <a16:creationId xmlns:a16="http://schemas.microsoft.com/office/drawing/2014/main" xmlns="" id="{00000000-0008-0000-0C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296025" cy="548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21</xdr:col>
      <xdr:colOff>523875</xdr:colOff>
      <xdr:row>33</xdr:row>
      <xdr:rowOff>123825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3350" y="0"/>
          <a:ext cx="9382125" cy="641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77;&#1082;&#1089;&#1072;&#1085;&#1076;&#1088;/Downloads/&#1050;&#1086;&#1087;&#1080;&#1103;%20&#1055;&#1056;&#1040;&#1049;&#1057;%20&#1060;&#1045;&#1042;&#1056;&#1040;&#1051;&#1068;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471~1/AppData/Local/Temp/&#1055;&#1056;&#1040;&#1049;&#1057;%20&#1052;&#1072;&#1088;&#1090;%202017%20&#1103;%20&#1086;&#1090;&#1087;&#1088;&#1072;&#1074;&#1083;&#1103;&#1083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ЖАЙСКОЕ, МИНСКОЕ "/>
      <sheetName val="КИЕВСКОЕ, Н.МОСКВА"/>
      <sheetName val="СИМФЕРОПОЛЬСКОЕ"/>
      <sheetName val="Н-РИЖСКОЕ,ВОЛОКОЛАМСКОЕ"/>
      <sheetName val="ПЯТНИЦКОЕ,ЛЕНИНГРАДСКОЕ"/>
      <sheetName val="М-4 Дон, Каширское "/>
      <sheetName val="НОВО-РЯЗАНСКОЕ, ЕГОРЬЕВСКОЕ"/>
      <sheetName val="Сидоровское 3"/>
      <sheetName val="Сидоровское 5"/>
      <sheetName val="Кобяково"/>
      <sheetName val="Голицыно Северный"/>
      <sheetName val="Малые Вяземы, 12, Южная"/>
      <sheetName val="Брехово"/>
      <sheetName val="БУТЫНЬ 2"/>
      <sheetName val="БУТЫНЬ"/>
      <sheetName val="Ляхово"/>
      <sheetName val=" ИВОНИНО"/>
      <sheetName val="Сидоровское (Восточная)"/>
      <sheetName val="СНТ Жаворонки"/>
      <sheetName val="Кромино"/>
      <sheetName val="Вороново-2"/>
      <sheetName val="БАБКИНО"/>
      <sheetName val="АНДРЕЕВСКОЕ 119"/>
      <sheetName val="Андреевское 17"/>
      <sheetName val="КАЛИНА Д.КРЮЧКОВО"/>
      <sheetName val="ГЛИНКИ"/>
      <sheetName val="Алексино 197, 202, 216"/>
      <sheetName val="Алексино ЭП и БОЛШ.ЗАСТР. "/>
      <sheetName val="Ново-Петровское"/>
      <sheetName val="Погорелово"/>
      <sheetName val="ШИЛОВО"/>
      <sheetName val="РЕЧИЦЫ"/>
      <sheetName val="ГАНУСОВО"/>
      <sheetName val="Куприяниха "/>
      <sheetName val="Шарапово-2"/>
      <sheetName val="Яковлево-2"/>
      <sheetName val="ИВИНО"/>
      <sheetName val="Детково"/>
      <sheetName val="Маркова ул."/>
      <sheetName val="Булатниково "/>
      <sheetName val="Перхушково"/>
    </sheetNames>
    <sheetDataSet>
      <sheetData sheetId="0">
        <row r="32">
          <cell r="E32">
            <v>85</v>
          </cell>
          <cell r="F32" t="str">
            <v>6х8</v>
          </cell>
          <cell r="G32" t="str">
            <v>есть</v>
          </cell>
          <cell r="I32">
            <v>4</v>
          </cell>
          <cell r="L32" t="str">
            <v>нет</v>
          </cell>
          <cell r="M32" t="str">
            <v>да</v>
          </cell>
          <cell r="N32">
            <v>15</v>
          </cell>
          <cell r="P32" t="str">
            <v>скважина</v>
          </cell>
          <cell r="Q32" t="str">
            <v>готов</v>
          </cell>
          <cell r="R32" t="str">
            <v>готов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МОЖАЙСКОЕ, МИНСКОЕ "/>
      <sheetName val="КИЕВСКОЕ, Н.МОСКВА"/>
      <sheetName val="СИМФЕРОПОЛЬСКОЕ"/>
      <sheetName val="Н-РИЖСКОЕ,ВОЛОКОЛАМСКОЕ"/>
      <sheetName val="ПЯТНИЦКОЕ,ЛЕНИНГРАДСКОЕ"/>
      <sheetName val="М-4 Дон, Каширское "/>
      <sheetName val="НОВО-РЯЗАНСКОЕ, ЕГОРЬЕВСКОЕ"/>
      <sheetName val="Сидоровское 3"/>
      <sheetName val="Сидоровское 5"/>
      <sheetName val="Перхушково"/>
      <sheetName val="Кобяково"/>
      <sheetName val="Голицыно Северный"/>
      <sheetName val="Малые Вяземы, 12, Южная"/>
      <sheetName val="Брехово"/>
      <sheetName val="БУТЫНЬ 2"/>
      <sheetName val="БУТЫНЬ"/>
      <sheetName val="Ляхово"/>
      <sheetName val=" ИВОНИНО"/>
      <sheetName val="Сидоровское (Восточная)"/>
      <sheetName val="СНТ Жаворонки"/>
      <sheetName val="Кромино"/>
      <sheetName val="Вороново-2"/>
      <sheetName val="БАБКИНО"/>
      <sheetName val="АНДРЕЕВСКОЕ 119"/>
      <sheetName val="Андреевское 17"/>
      <sheetName val="КАЛИНА Д.КРЮЧКОВО"/>
      <sheetName val="ГЛИНКИ"/>
      <sheetName val="Алексино ЭП и БОЛШ.ЗАСТР. "/>
      <sheetName val="Погорелово"/>
      <sheetName val="ШИЛОВО"/>
      <sheetName val="РЕЧИЦЫ"/>
      <sheetName val="ГАНУСОВО"/>
      <sheetName val="Куприяниха "/>
      <sheetName val="Шарапово-2"/>
      <sheetName val="Яковлево-2"/>
      <sheetName val="ИВИНО"/>
      <sheetName val="Детково"/>
      <sheetName val="Маркова ул."/>
      <sheetName val="Булатниково "/>
    </sheetNames>
    <sheetDataSet>
      <sheetData sheetId="0">
        <row r="31">
          <cell r="D31" t="str">
            <v xml:space="preserve">Только по программе аренда с выкупом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1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3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4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5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6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7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8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9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1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3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72"/>
  <sheetViews>
    <sheetView tabSelected="1" zoomScale="80" zoomScaleNormal="80" workbookViewId="0">
      <pane ySplit="4" topLeftCell="A5" activePane="bottomLeft" state="frozen"/>
      <selection pane="bottomLeft" activeCell="S346" sqref="S346:S358"/>
    </sheetView>
  </sheetViews>
  <sheetFormatPr defaultColWidth="9.28515625" defaultRowHeight="15"/>
  <cols>
    <col min="1" max="1" width="4.28515625" style="246" customWidth="1"/>
    <col min="2" max="2" width="42.5703125" style="246" customWidth="1"/>
    <col min="3" max="3" width="16.28515625" style="67" customWidth="1"/>
    <col min="4" max="4" width="12.28515625" style="246" customWidth="1"/>
    <col min="5" max="5" width="7.28515625" style="247" customWidth="1"/>
    <col min="6" max="6" width="8.5703125" style="67" customWidth="1"/>
    <col min="7" max="7" width="10.28515625" style="246" customWidth="1"/>
    <col min="8" max="8" width="7.7109375" style="67" customWidth="1"/>
    <col min="9" max="9" width="5.85546875" style="67" customWidth="1"/>
    <col min="10" max="10" width="13.28515625" style="410" customWidth="1"/>
    <col min="11" max="11" width="8.42578125" style="67" hidden="1" customWidth="1"/>
    <col min="12" max="12" width="7.7109375" style="246" hidden="1" customWidth="1"/>
    <col min="13" max="13" width="7.5703125" style="246" hidden="1" customWidth="1"/>
    <col min="14" max="14" width="5" style="67" customWidth="1"/>
    <col min="15" max="15" width="7.42578125" style="67" customWidth="1"/>
    <col min="16" max="16" width="10.85546875" style="67" customWidth="1"/>
    <col min="17" max="17" width="10" style="67" customWidth="1"/>
    <col min="18" max="18" width="11.5703125" style="67" customWidth="1"/>
    <col min="19" max="19" width="10.140625" style="246" customWidth="1"/>
    <col min="20" max="20" width="11.140625" style="246" customWidth="1"/>
    <col min="21" max="21" width="8.5703125" style="246" customWidth="1"/>
    <col min="22" max="22" width="17.85546875" style="246" customWidth="1"/>
    <col min="23" max="23" width="6" style="270" customWidth="1"/>
    <col min="24" max="16384" width="9.28515625" style="246"/>
  </cols>
  <sheetData>
    <row r="1" spans="1:23">
      <c r="A1" s="965" t="s">
        <v>1207</v>
      </c>
      <c r="B1" s="965"/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965"/>
      <c r="P1" s="965"/>
      <c r="Q1" s="965"/>
      <c r="R1" s="965"/>
      <c r="S1" s="965"/>
      <c r="T1" s="965"/>
      <c r="U1" s="965"/>
      <c r="V1" s="965"/>
      <c r="W1" s="965"/>
    </row>
    <row r="2" spans="1:23" ht="3" customHeight="1"/>
    <row r="3" spans="1:23" s="248" customFormat="1" ht="33.75" customHeight="1">
      <c r="A3" s="864" t="s">
        <v>87</v>
      </c>
      <c r="B3" s="864" t="s">
        <v>88</v>
      </c>
      <c r="C3" s="864" t="s">
        <v>89</v>
      </c>
      <c r="D3" s="864" t="s">
        <v>90</v>
      </c>
      <c r="E3" s="867" t="s">
        <v>91</v>
      </c>
      <c r="F3" s="868"/>
      <c r="G3" s="869"/>
      <c r="H3" s="867" t="s">
        <v>92</v>
      </c>
      <c r="I3" s="873"/>
      <c r="J3" s="867" t="s">
        <v>93</v>
      </c>
      <c r="K3" s="869"/>
      <c r="L3" s="110" t="s">
        <v>94</v>
      </c>
      <c r="M3" s="110"/>
      <c r="N3" s="867" t="s">
        <v>95</v>
      </c>
      <c r="O3" s="873"/>
      <c r="P3" s="236" t="s">
        <v>96</v>
      </c>
      <c r="Q3" s="867" t="s">
        <v>97</v>
      </c>
      <c r="R3" s="868"/>
      <c r="S3" s="869"/>
      <c r="T3" s="864" t="s">
        <v>98</v>
      </c>
      <c r="U3" s="864" t="s">
        <v>99</v>
      </c>
      <c r="V3" s="864" t="s">
        <v>100</v>
      </c>
      <c r="W3" s="966" t="s">
        <v>101</v>
      </c>
    </row>
    <row r="4" spans="1:23" ht="30.75" customHeight="1">
      <c r="A4" s="865"/>
      <c r="B4" s="865"/>
      <c r="C4" s="865"/>
      <c r="D4" s="865"/>
      <c r="E4" s="242" t="s">
        <v>102</v>
      </c>
      <c r="F4" s="268" t="s">
        <v>103</v>
      </c>
      <c r="G4" s="268" t="s">
        <v>104</v>
      </c>
      <c r="H4" s="268" t="s">
        <v>105</v>
      </c>
      <c r="I4" s="268" t="s">
        <v>106</v>
      </c>
      <c r="J4" s="411" t="s">
        <v>107</v>
      </c>
      <c r="K4" s="237" t="s">
        <v>108</v>
      </c>
      <c r="L4" s="268" t="s">
        <v>109</v>
      </c>
      <c r="M4" s="268" t="s">
        <v>110</v>
      </c>
      <c r="N4" s="268" t="s">
        <v>111</v>
      </c>
      <c r="O4" s="268" t="s">
        <v>112</v>
      </c>
      <c r="P4" s="236"/>
      <c r="Q4" s="237" t="s">
        <v>113</v>
      </c>
      <c r="R4" s="269" t="s">
        <v>114</v>
      </c>
      <c r="S4" s="269" t="s">
        <v>115</v>
      </c>
      <c r="T4" s="865"/>
      <c r="U4" s="865"/>
      <c r="V4" s="865"/>
      <c r="W4" s="967"/>
    </row>
    <row r="5" spans="1:23" ht="19.5" customHeight="1">
      <c r="A5" s="231"/>
      <c r="B5" s="866" t="s">
        <v>497</v>
      </c>
      <c r="C5" s="866"/>
      <c r="D5" s="866"/>
      <c r="E5" s="86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  <c r="R5" s="866"/>
      <c r="S5" s="866"/>
      <c r="T5" s="866"/>
      <c r="U5" s="866"/>
      <c r="V5" s="866"/>
      <c r="W5" s="232"/>
    </row>
    <row r="6" spans="1:23" ht="16.5" customHeight="1">
      <c r="A6" s="224">
        <v>1</v>
      </c>
      <c r="B6" s="210" t="s">
        <v>498</v>
      </c>
      <c r="C6" s="358">
        <v>3715000</v>
      </c>
      <c r="D6" s="203">
        <v>3615000</v>
      </c>
      <c r="E6" s="243">
        <v>85</v>
      </c>
      <c r="F6" s="224" t="s">
        <v>117</v>
      </c>
      <c r="G6" s="224" t="s">
        <v>120</v>
      </c>
      <c r="H6" s="244">
        <v>3.5</v>
      </c>
      <c r="I6" s="244">
        <v>4</v>
      </c>
      <c r="J6" s="895" t="s">
        <v>119</v>
      </c>
      <c r="K6" s="233" t="s">
        <v>439</v>
      </c>
      <c r="L6" s="172" t="s">
        <v>118</v>
      </c>
      <c r="M6" s="233" t="s">
        <v>110</v>
      </c>
      <c r="N6" s="76">
        <v>15</v>
      </c>
      <c r="O6" s="233" t="s">
        <v>439</v>
      </c>
      <c r="P6" s="76" t="s">
        <v>121</v>
      </c>
      <c r="Q6" s="162" t="s">
        <v>122</v>
      </c>
      <c r="R6" s="162" t="s">
        <v>122</v>
      </c>
      <c r="S6" s="81"/>
      <c r="T6" s="901"/>
      <c r="U6" s="902"/>
      <c r="V6" s="905"/>
      <c r="W6" s="232"/>
    </row>
    <row r="7" spans="1:23" ht="16.5" customHeight="1">
      <c r="A7" s="224">
        <v>2</v>
      </c>
      <c r="B7" s="210" t="s">
        <v>499</v>
      </c>
      <c r="C7" s="358">
        <v>3715000</v>
      </c>
      <c r="D7" s="203">
        <v>3615000</v>
      </c>
      <c r="E7" s="243">
        <v>85</v>
      </c>
      <c r="F7" s="224" t="s">
        <v>117</v>
      </c>
      <c r="G7" s="224" t="s">
        <v>120</v>
      </c>
      <c r="H7" s="244">
        <v>3.5</v>
      </c>
      <c r="I7" s="244">
        <v>4</v>
      </c>
      <c r="J7" s="896"/>
      <c r="K7" s="233" t="s">
        <v>439</v>
      </c>
      <c r="L7" s="172" t="s">
        <v>118</v>
      </c>
      <c r="M7" s="233" t="s">
        <v>110</v>
      </c>
      <c r="N7" s="76">
        <v>15</v>
      </c>
      <c r="O7" s="233" t="s">
        <v>439</v>
      </c>
      <c r="P7" s="76" t="s">
        <v>121</v>
      </c>
      <c r="Q7" s="162" t="s">
        <v>122</v>
      </c>
      <c r="R7" s="97" t="s">
        <v>122</v>
      </c>
      <c r="S7" s="81"/>
      <c r="T7" s="901"/>
      <c r="U7" s="902"/>
      <c r="V7" s="905"/>
      <c r="W7" s="232"/>
    </row>
    <row r="8" spans="1:23" ht="16.5" customHeight="1">
      <c r="A8" s="224">
        <v>3</v>
      </c>
      <c r="B8" s="210" t="s">
        <v>500</v>
      </c>
      <c r="C8" s="358">
        <v>3715000</v>
      </c>
      <c r="D8" s="203">
        <v>3615000</v>
      </c>
      <c r="E8" s="243">
        <v>85</v>
      </c>
      <c r="F8" s="224" t="s">
        <v>117</v>
      </c>
      <c r="G8" s="224" t="s">
        <v>120</v>
      </c>
      <c r="H8" s="244">
        <v>3.5</v>
      </c>
      <c r="I8" s="244">
        <v>4</v>
      </c>
      <c r="J8" s="896"/>
      <c r="K8" s="233" t="s">
        <v>439</v>
      </c>
      <c r="L8" s="172" t="s">
        <v>118</v>
      </c>
      <c r="M8" s="233" t="s">
        <v>110</v>
      </c>
      <c r="N8" s="76">
        <v>15</v>
      </c>
      <c r="O8" s="233" t="s">
        <v>439</v>
      </c>
      <c r="P8" s="76" t="s">
        <v>121</v>
      </c>
      <c r="Q8" s="162" t="s">
        <v>122</v>
      </c>
      <c r="R8" s="97" t="s">
        <v>122</v>
      </c>
      <c r="S8" s="81"/>
      <c r="T8" s="901"/>
      <c r="U8" s="902"/>
      <c r="V8" s="905"/>
      <c r="W8" s="232"/>
    </row>
    <row r="9" spans="1:23" ht="16.5" customHeight="1">
      <c r="A9" s="224">
        <v>4</v>
      </c>
      <c r="B9" s="210" t="s">
        <v>501</v>
      </c>
      <c r="C9" s="358">
        <v>3715000</v>
      </c>
      <c r="D9" s="203">
        <v>3615000</v>
      </c>
      <c r="E9" s="243">
        <v>85</v>
      </c>
      <c r="F9" s="224" t="s">
        <v>117</v>
      </c>
      <c r="G9" s="224" t="s">
        <v>120</v>
      </c>
      <c r="H9" s="244">
        <v>3.5</v>
      </c>
      <c r="I9" s="244">
        <v>4</v>
      </c>
      <c r="J9" s="896"/>
      <c r="K9" s="233" t="s">
        <v>439</v>
      </c>
      <c r="L9" s="172" t="s">
        <v>118</v>
      </c>
      <c r="M9" s="233" t="s">
        <v>110</v>
      </c>
      <c r="N9" s="76">
        <v>15</v>
      </c>
      <c r="O9" s="233" t="s">
        <v>439</v>
      </c>
      <c r="P9" s="76" t="s">
        <v>121</v>
      </c>
      <c r="Q9" s="162" t="s">
        <v>122</v>
      </c>
      <c r="R9" s="97" t="s">
        <v>122</v>
      </c>
      <c r="S9" s="81"/>
      <c r="T9" s="901"/>
      <c r="U9" s="902"/>
      <c r="V9" s="905"/>
      <c r="W9" s="232"/>
    </row>
    <row r="10" spans="1:23" ht="16.5" customHeight="1">
      <c r="A10" s="224">
        <v>5</v>
      </c>
      <c r="B10" s="210" t="s">
        <v>502</v>
      </c>
      <c r="C10" s="358">
        <v>3715000</v>
      </c>
      <c r="D10" s="203">
        <v>3615000</v>
      </c>
      <c r="E10" s="243">
        <v>85</v>
      </c>
      <c r="F10" s="224" t="s">
        <v>117</v>
      </c>
      <c r="G10" s="224" t="s">
        <v>120</v>
      </c>
      <c r="H10" s="244">
        <v>3.5</v>
      </c>
      <c r="I10" s="244">
        <v>4</v>
      </c>
      <c r="J10" s="896"/>
      <c r="K10" s="233" t="s">
        <v>439</v>
      </c>
      <c r="L10" s="172" t="s">
        <v>118</v>
      </c>
      <c r="M10" s="233" t="s">
        <v>110</v>
      </c>
      <c r="N10" s="76">
        <v>15</v>
      </c>
      <c r="O10" s="233" t="s">
        <v>119</v>
      </c>
      <c r="P10" s="76" t="s">
        <v>121</v>
      </c>
      <c r="Q10" s="162" t="s">
        <v>122</v>
      </c>
      <c r="R10" s="97" t="s">
        <v>122</v>
      </c>
      <c r="S10" s="81"/>
      <c r="T10" s="901"/>
      <c r="U10" s="902"/>
      <c r="V10" s="905"/>
      <c r="W10" s="232"/>
    </row>
    <row r="11" spans="1:23" ht="16.5" customHeight="1">
      <c r="A11" s="224">
        <v>6</v>
      </c>
      <c r="B11" s="606" t="s">
        <v>503</v>
      </c>
      <c r="C11" s="739">
        <v>3315000</v>
      </c>
      <c r="D11" s="745">
        <v>3215000</v>
      </c>
      <c r="E11" s="243">
        <v>85</v>
      </c>
      <c r="F11" s="224" t="s">
        <v>117</v>
      </c>
      <c r="G11" s="224" t="s">
        <v>120</v>
      </c>
      <c r="H11" s="244">
        <v>3.5</v>
      </c>
      <c r="I11" s="244">
        <v>4</v>
      </c>
      <c r="J11" s="896"/>
      <c r="K11" s="233" t="s">
        <v>439</v>
      </c>
      <c r="L11" s="172" t="s">
        <v>118</v>
      </c>
      <c r="M11" s="233" t="s">
        <v>110</v>
      </c>
      <c r="N11" s="76">
        <v>15</v>
      </c>
      <c r="O11" s="233" t="s">
        <v>439</v>
      </c>
      <c r="P11" s="76" t="s">
        <v>121</v>
      </c>
      <c r="Q11" s="162" t="s">
        <v>122</v>
      </c>
      <c r="R11" s="97" t="s">
        <v>122</v>
      </c>
      <c r="S11" s="81"/>
      <c r="T11" s="901"/>
      <c r="U11" s="902"/>
      <c r="V11" s="905"/>
      <c r="W11" s="232"/>
    </row>
    <row r="12" spans="1:23" ht="16.5" customHeight="1">
      <c r="A12" s="224">
        <v>7</v>
      </c>
      <c r="B12" s="606" t="s">
        <v>504</v>
      </c>
      <c r="C12" s="893" t="s">
        <v>116</v>
      </c>
      <c r="D12" s="894"/>
      <c r="E12" s="243">
        <v>85</v>
      </c>
      <c r="F12" s="224" t="s">
        <v>117</v>
      </c>
      <c r="G12" s="224" t="s">
        <v>120</v>
      </c>
      <c r="H12" s="244">
        <v>3.5</v>
      </c>
      <c r="I12" s="244">
        <v>4</v>
      </c>
      <c r="J12" s="896"/>
      <c r="K12" s="233" t="s">
        <v>439</v>
      </c>
      <c r="L12" s="172" t="s">
        <v>118</v>
      </c>
      <c r="M12" s="233" t="s">
        <v>110</v>
      </c>
      <c r="N12" s="76">
        <v>15</v>
      </c>
      <c r="O12" s="233" t="s">
        <v>439</v>
      </c>
      <c r="P12" s="76" t="s">
        <v>121</v>
      </c>
      <c r="Q12" s="549" t="s">
        <v>122</v>
      </c>
      <c r="R12" s="549" t="s">
        <v>122</v>
      </c>
      <c r="S12" s="648"/>
      <c r="T12" s="901"/>
      <c r="U12" s="902"/>
      <c r="V12" s="905"/>
      <c r="W12" s="232"/>
    </row>
    <row r="13" spans="1:23" ht="16.5" customHeight="1">
      <c r="A13" s="224">
        <v>8</v>
      </c>
      <c r="B13" s="606" t="s">
        <v>505</v>
      </c>
      <c r="C13" s="739">
        <v>3315000</v>
      </c>
      <c r="D13" s="745">
        <v>3215000</v>
      </c>
      <c r="E13" s="243">
        <v>85</v>
      </c>
      <c r="F13" s="224" t="s">
        <v>117</v>
      </c>
      <c r="G13" s="224" t="s">
        <v>120</v>
      </c>
      <c r="H13" s="244">
        <v>3.5</v>
      </c>
      <c r="I13" s="244">
        <v>4</v>
      </c>
      <c r="J13" s="896"/>
      <c r="K13" s="233" t="s">
        <v>439</v>
      </c>
      <c r="L13" s="172" t="s">
        <v>118</v>
      </c>
      <c r="M13" s="233" t="s">
        <v>110</v>
      </c>
      <c r="N13" s="76">
        <v>15</v>
      </c>
      <c r="O13" s="233" t="s">
        <v>439</v>
      </c>
      <c r="P13" s="76" t="s">
        <v>121</v>
      </c>
      <c r="Q13" s="549" t="s">
        <v>122</v>
      </c>
      <c r="R13" s="461" t="s">
        <v>122</v>
      </c>
      <c r="S13" s="648"/>
      <c r="T13" s="901"/>
      <c r="U13" s="902"/>
      <c r="V13" s="905"/>
      <c r="W13" s="232"/>
    </row>
    <row r="14" spans="1:23" ht="16.5" customHeight="1">
      <c r="A14" s="224">
        <v>9</v>
      </c>
      <c r="B14" s="606" t="s">
        <v>506</v>
      </c>
      <c r="C14" s="739">
        <v>3315000</v>
      </c>
      <c r="D14" s="745">
        <v>3215000</v>
      </c>
      <c r="E14" s="243">
        <v>85</v>
      </c>
      <c r="F14" s="224" t="s">
        <v>117</v>
      </c>
      <c r="G14" s="224" t="s">
        <v>120</v>
      </c>
      <c r="H14" s="244">
        <v>3.5</v>
      </c>
      <c r="I14" s="244">
        <v>4</v>
      </c>
      <c r="J14" s="896"/>
      <c r="K14" s="233" t="s">
        <v>439</v>
      </c>
      <c r="L14" s="172" t="s">
        <v>118</v>
      </c>
      <c r="M14" s="233" t="s">
        <v>110</v>
      </c>
      <c r="N14" s="76">
        <v>15</v>
      </c>
      <c r="O14" s="233" t="s">
        <v>439</v>
      </c>
      <c r="P14" s="76" t="s">
        <v>121</v>
      </c>
      <c r="Q14" s="549" t="s">
        <v>122</v>
      </c>
      <c r="R14" s="549" t="s">
        <v>122</v>
      </c>
      <c r="S14" s="648"/>
      <c r="T14" s="901"/>
      <c r="U14" s="902"/>
      <c r="V14" s="905"/>
      <c r="W14" s="232"/>
    </row>
    <row r="15" spans="1:23" ht="16.5" customHeight="1">
      <c r="A15" s="224">
        <v>10</v>
      </c>
      <c r="B15" s="606" t="s">
        <v>507</v>
      </c>
      <c r="C15" s="739">
        <v>3315000</v>
      </c>
      <c r="D15" s="745">
        <v>3215000</v>
      </c>
      <c r="E15" s="243">
        <v>85</v>
      </c>
      <c r="F15" s="224" t="s">
        <v>117</v>
      </c>
      <c r="G15" s="224" t="s">
        <v>120</v>
      </c>
      <c r="H15" s="244">
        <v>3.5</v>
      </c>
      <c r="I15" s="244">
        <v>4</v>
      </c>
      <c r="J15" s="896"/>
      <c r="K15" s="233" t="s">
        <v>439</v>
      </c>
      <c r="L15" s="172" t="s">
        <v>118</v>
      </c>
      <c r="M15" s="233" t="s">
        <v>110</v>
      </c>
      <c r="N15" s="76">
        <v>15</v>
      </c>
      <c r="O15" s="233" t="s">
        <v>439</v>
      </c>
      <c r="P15" s="76" t="s">
        <v>121</v>
      </c>
      <c r="Q15" s="549" t="s">
        <v>122</v>
      </c>
      <c r="R15" s="461" t="s">
        <v>122</v>
      </c>
      <c r="S15" s="648"/>
      <c r="T15" s="901"/>
      <c r="U15" s="902"/>
      <c r="V15" s="905"/>
      <c r="W15" s="232"/>
    </row>
    <row r="16" spans="1:23" ht="16.5" customHeight="1">
      <c r="A16" s="224">
        <v>11</v>
      </c>
      <c r="B16" s="606" t="s">
        <v>508</v>
      </c>
      <c r="C16" s="739">
        <v>3315000</v>
      </c>
      <c r="D16" s="745">
        <v>3215000</v>
      </c>
      <c r="E16" s="243">
        <v>85</v>
      </c>
      <c r="F16" s="224" t="s">
        <v>117</v>
      </c>
      <c r="G16" s="224" t="s">
        <v>120</v>
      </c>
      <c r="H16" s="244">
        <v>3.5</v>
      </c>
      <c r="I16" s="244">
        <v>4</v>
      </c>
      <c r="J16" s="896"/>
      <c r="K16" s="233" t="s">
        <v>439</v>
      </c>
      <c r="L16" s="172" t="s">
        <v>118</v>
      </c>
      <c r="M16" s="233" t="s">
        <v>110</v>
      </c>
      <c r="N16" s="76">
        <v>15</v>
      </c>
      <c r="O16" s="233" t="s">
        <v>119</v>
      </c>
      <c r="P16" s="76" t="s">
        <v>121</v>
      </c>
      <c r="Q16" s="549" t="s">
        <v>122</v>
      </c>
      <c r="R16" s="549" t="s">
        <v>122</v>
      </c>
      <c r="S16" s="648"/>
      <c r="T16" s="901"/>
      <c r="U16" s="902"/>
      <c r="V16" s="905"/>
      <c r="W16" s="232"/>
    </row>
    <row r="17" spans="1:23" ht="16.5" customHeight="1">
      <c r="A17" s="224">
        <v>12</v>
      </c>
      <c r="B17" s="210" t="s">
        <v>1090</v>
      </c>
      <c r="C17" s="505">
        <v>3715000</v>
      </c>
      <c r="D17" s="508">
        <v>3615000</v>
      </c>
      <c r="E17" s="243">
        <v>3.5</v>
      </c>
      <c r="F17" s="224">
        <v>3.5</v>
      </c>
      <c r="G17" s="224" t="s">
        <v>120</v>
      </c>
      <c r="H17" s="244">
        <v>3.5</v>
      </c>
      <c r="I17" s="244">
        <v>4</v>
      </c>
      <c r="J17" s="896"/>
      <c r="K17" s="233" t="s">
        <v>439</v>
      </c>
      <c r="L17" s="172" t="s">
        <v>118</v>
      </c>
      <c r="M17" s="233" t="s">
        <v>110</v>
      </c>
      <c r="N17" s="76">
        <v>15</v>
      </c>
      <c r="O17" s="233" t="s">
        <v>439</v>
      </c>
      <c r="P17" s="76" t="s">
        <v>121</v>
      </c>
      <c r="Q17" s="549" t="s">
        <v>122</v>
      </c>
      <c r="R17" s="461" t="s">
        <v>122</v>
      </c>
      <c r="S17" s="648"/>
      <c r="T17" s="901"/>
      <c r="U17" s="902"/>
      <c r="V17" s="905"/>
      <c r="W17" s="232"/>
    </row>
    <row r="18" spans="1:23" ht="23.25" customHeight="1">
      <c r="A18" s="224">
        <v>13</v>
      </c>
      <c r="B18" s="210" t="s">
        <v>509</v>
      </c>
      <c r="C18" s="358">
        <v>3715000</v>
      </c>
      <c r="D18" s="203">
        <v>3615000</v>
      </c>
      <c r="E18" s="243">
        <v>85</v>
      </c>
      <c r="F18" s="224" t="s">
        <v>117</v>
      </c>
      <c r="G18" s="224" t="s">
        <v>120</v>
      </c>
      <c r="H18" s="244">
        <v>3.5</v>
      </c>
      <c r="I18" s="244">
        <v>4</v>
      </c>
      <c r="J18" s="896"/>
      <c r="K18" s="233" t="s">
        <v>439</v>
      </c>
      <c r="L18" s="172" t="s">
        <v>118</v>
      </c>
      <c r="M18" s="233" t="s">
        <v>110</v>
      </c>
      <c r="N18" s="76">
        <v>15</v>
      </c>
      <c r="O18" s="233" t="s">
        <v>119</v>
      </c>
      <c r="P18" s="76" t="s">
        <v>121</v>
      </c>
      <c r="Q18" s="549" t="s">
        <v>122</v>
      </c>
      <c r="R18" s="461" t="s">
        <v>122</v>
      </c>
      <c r="S18" s="648"/>
      <c r="T18" s="901"/>
      <c r="U18" s="902"/>
      <c r="V18" s="905"/>
      <c r="W18" s="232"/>
    </row>
    <row r="19" spans="1:23" ht="16.5" customHeight="1">
      <c r="A19" s="224">
        <v>14</v>
      </c>
      <c r="B19" s="210" t="s">
        <v>510</v>
      </c>
      <c r="C19" s="358">
        <v>3715000</v>
      </c>
      <c r="D19" s="203">
        <v>3615000</v>
      </c>
      <c r="E19" s="243">
        <v>85</v>
      </c>
      <c r="F19" s="224" t="s">
        <v>117</v>
      </c>
      <c r="G19" s="224" t="s">
        <v>120</v>
      </c>
      <c r="H19" s="244">
        <v>3.5</v>
      </c>
      <c r="I19" s="244">
        <v>4</v>
      </c>
      <c r="J19" s="896"/>
      <c r="K19" s="233" t="s">
        <v>439</v>
      </c>
      <c r="L19" s="172" t="s">
        <v>118</v>
      </c>
      <c r="M19" s="233" t="s">
        <v>110</v>
      </c>
      <c r="N19" s="76">
        <v>15</v>
      </c>
      <c r="O19" s="233" t="s">
        <v>439</v>
      </c>
      <c r="P19" s="76" t="s">
        <v>121</v>
      </c>
      <c r="Q19" s="549" t="s">
        <v>122</v>
      </c>
      <c r="R19" s="461" t="s">
        <v>122</v>
      </c>
      <c r="S19" s="648"/>
      <c r="T19" s="901"/>
      <c r="U19" s="902"/>
      <c r="V19" s="905"/>
      <c r="W19" s="232"/>
    </row>
    <row r="20" spans="1:23" ht="16.5" customHeight="1">
      <c r="A20" s="224">
        <v>15</v>
      </c>
      <c r="B20" s="210" t="s">
        <v>511</v>
      </c>
      <c r="C20" s="358">
        <v>3715000</v>
      </c>
      <c r="D20" s="203">
        <v>3615000</v>
      </c>
      <c r="E20" s="243">
        <v>85</v>
      </c>
      <c r="F20" s="224" t="s">
        <v>117</v>
      </c>
      <c r="G20" s="224" t="s">
        <v>120</v>
      </c>
      <c r="H20" s="244">
        <v>3.5</v>
      </c>
      <c r="I20" s="244">
        <v>4</v>
      </c>
      <c r="J20" s="896"/>
      <c r="K20" s="233" t="s">
        <v>439</v>
      </c>
      <c r="L20" s="172" t="s">
        <v>118</v>
      </c>
      <c r="M20" s="233" t="s">
        <v>110</v>
      </c>
      <c r="N20" s="76">
        <v>15</v>
      </c>
      <c r="O20" s="233" t="s">
        <v>439</v>
      </c>
      <c r="P20" s="76" t="s">
        <v>121</v>
      </c>
      <c r="Q20" s="549" t="s">
        <v>122</v>
      </c>
      <c r="R20" s="461" t="s">
        <v>122</v>
      </c>
      <c r="S20" s="648"/>
      <c r="T20" s="901"/>
      <c r="U20" s="902"/>
      <c r="V20" s="905"/>
      <c r="W20" s="232"/>
    </row>
    <row r="21" spans="1:23" ht="16.5" customHeight="1">
      <c r="A21" s="224">
        <v>16</v>
      </c>
      <c r="B21" s="210" t="s">
        <v>512</v>
      </c>
      <c r="C21" s="358">
        <v>3715000</v>
      </c>
      <c r="D21" s="203">
        <v>3615000</v>
      </c>
      <c r="E21" s="243">
        <v>85</v>
      </c>
      <c r="F21" s="224" t="s">
        <v>117</v>
      </c>
      <c r="G21" s="224" t="s">
        <v>120</v>
      </c>
      <c r="H21" s="244">
        <v>3.5</v>
      </c>
      <c r="I21" s="244">
        <v>4</v>
      </c>
      <c r="J21" s="896"/>
      <c r="K21" s="233" t="s">
        <v>439</v>
      </c>
      <c r="L21" s="172" t="s">
        <v>118</v>
      </c>
      <c r="M21" s="233" t="s">
        <v>110</v>
      </c>
      <c r="N21" s="76">
        <v>15</v>
      </c>
      <c r="O21" s="233" t="s">
        <v>439</v>
      </c>
      <c r="P21" s="76" t="s">
        <v>121</v>
      </c>
      <c r="Q21" s="549" t="s">
        <v>122</v>
      </c>
      <c r="R21" s="461" t="s">
        <v>122</v>
      </c>
      <c r="S21" s="648"/>
      <c r="T21" s="901"/>
      <c r="U21" s="902"/>
      <c r="V21" s="905"/>
      <c r="W21" s="232"/>
    </row>
    <row r="22" spans="1:23" ht="16.5" customHeight="1">
      <c r="A22" s="224">
        <v>17</v>
      </c>
      <c r="B22" s="606" t="s">
        <v>513</v>
      </c>
      <c r="C22" s="739">
        <v>3315000</v>
      </c>
      <c r="D22" s="745">
        <v>3215000</v>
      </c>
      <c r="E22" s="243">
        <v>85</v>
      </c>
      <c r="F22" s="224" t="s">
        <v>117</v>
      </c>
      <c r="G22" s="224" t="s">
        <v>120</v>
      </c>
      <c r="H22" s="244">
        <v>3.5</v>
      </c>
      <c r="I22" s="244">
        <v>4</v>
      </c>
      <c r="J22" s="896"/>
      <c r="K22" s="233" t="s">
        <v>439</v>
      </c>
      <c r="L22" s="172" t="s">
        <v>118</v>
      </c>
      <c r="M22" s="233" t="s">
        <v>110</v>
      </c>
      <c r="N22" s="76">
        <v>15</v>
      </c>
      <c r="O22" s="233" t="s">
        <v>439</v>
      </c>
      <c r="P22" s="76" t="s">
        <v>121</v>
      </c>
      <c r="Q22" s="549" t="s">
        <v>122</v>
      </c>
      <c r="R22" s="461" t="s">
        <v>122</v>
      </c>
      <c r="S22" s="648"/>
      <c r="T22" s="901"/>
      <c r="U22" s="902"/>
      <c r="V22" s="905"/>
      <c r="W22" s="232"/>
    </row>
    <row r="23" spans="1:23" ht="16.5" customHeight="1">
      <c r="A23" s="224">
        <v>18</v>
      </c>
      <c r="B23" s="606" t="s">
        <v>514</v>
      </c>
      <c r="C23" s="739">
        <v>3315000</v>
      </c>
      <c r="D23" s="745">
        <v>3215000</v>
      </c>
      <c r="E23" s="243">
        <v>85</v>
      </c>
      <c r="F23" s="224" t="s">
        <v>117</v>
      </c>
      <c r="G23" s="224" t="s">
        <v>120</v>
      </c>
      <c r="H23" s="244">
        <v>3.5</v>
      </c>
      <c r="I23" s="244">
        <v>4</v>
      </c>
      <c r="J23" s="896"/>
      <c r="K23" s="233" t="s">
        <v>439</v>
      </c>
      <c r="L23" s="172" t="s">
        <v>118</v>
      </c>
      <c r="M23" s="233" t="s">
        <v>110</v>
      </c>
      <c r="N23" s="76">
        <v>15</v>
      </c>
      <c r="O23" s="233" t="s">
        <v>439</v>
      </c>
      <c r="P23" s="76" t="s">
        <v>121</v>
      </c>
      <c r="Q23" s="549" t="s">
        <v>122</v>
      </c>
      <c r="R23" s="461" t="s">
        <v>122</v>
      </c>
      <c r="S23" s="648"/>
      <c r="T23" s="901"/>
      <c r="U23" s="902"/>
      <c r="V23" s="905"/>
      <c r="W23" s="232"/>
    </row>
    <row r="24" spans="1:23" ht="16.5" customHeight="1">
      <c r="A24" s="224">
        <v>19</v>
      </c>
      <c r="B24" s="606" t="s">
        <v>515</v>
      </c>
      <c r="C24" s="739">
        <v>3315000</v>
      </c>
      <c r="D24" s="745">
        <v>3215000</v>
      </c>
      <c r="E24" s="243">
        <v>85</v>
      </c>
      <c r="F24" s="224" t="s">
        <v>117</v>
      </c>
      <c r="G24" s="224" t="s">
        <v>120</v>
      </c>
      <c r="H24" s="244">
        <v>3.5</v>
      </c>
      <c r="I24" s="244">
        <v>4</v>
      </c>
      <c r="J24" s="896"/>
      <c r="K24" s="233" t="s">
        <v>439</v>
      </c>
      <c r="L24" s="172" t="s">
        <v>118</v>
      </c>
      <c r="M24" s="233" t="s">
        <v>110</v>
      </c>
      <c r="N24" s="76">
        <v>15</v>
      </c>
      <c r="O24" s="233" t="s">
        <v>439</v>
      </c>
      <c r="P24" s="76" t="s">
        <v>121</v>
      </c>
      <c r="Q24" s="76" t="s">
        <v>122</v>
      </c>
      <c r="R24" s="172" t="s">
        <v>122</v>
      </c>
      <c r="S24" s="81"/>
      <c r="T24" s="901"/>
      <c r="U24" s="902"/>
      <c r="V24" s="905"/>
      <c r="W24" s="232"/>
    </row>
    <row r="25" spans="1:23" ht="16.5" customHeight="1">
      <c r="A25" s="224">
        <v>20</v>
      </c>
      <c r="B25" s="606" t="s">
        <v>516</v>
      </c>
      <c r="C25" s="739">
        <v>3315000</v>
      </c>
      <c r="D25" s="745">
        <v>3215000</v>
      </c>
      <c r="E25" s="243">
        <v>85</v>
      </c>
      <c r="F25" s="224" t="s">
        <v>117</v>
      </c>
      <c r="G25" s="224" t="s">
        <v>120</v>
      </c>
      <c r="H25" s="244">
        <v>3.5</v>
      </c>
      <c r="I25" s="244">
        <v>4</v>
      </c>
      <c r="J25" s="896"/>
      <c r="K25" s="233" t="s">
        <v>439</v>
      </c>
      <c r="L25" s="172" t="s">
        <v>118</v>
      </c>
      <c r="M25" s="233" t="s">
        <v>110</v>
      </c>
      <c r="N25" s="76">
        <v>15</v>
      </c>
      <c r="O25" s="233" t="s">
        <v>439</v>
      </c>
      <c r="P25" s="76" t="s">
        <v>121</v>
      </c>
      <c r="Q25" s="76" t="s">
        <v>122</v>
      </c>
      <c r="R25" s="172" t="s">
        <v>122</v>
      </c>
      <c r="S25" s="81"/>
      <c r="T25" s="901"/>
      <c r="U25" s="902"/>
      <c r="V25" s="905"/>
      <c r="W25" s="232"/>
    </row>
    <row r="26" spans="1:23" ht="16.5" customHeight="1">
      <c r="A26" s="224">
        <v>21</v>
      </c>
      <c r="B26" s="606" t="s">
        <v>517</v>
      </c>
      <c r="C26" s="739">
        <v>3315000</v>
      </c>
      <c r="D26" s="745">
        <v>3215000</v>
      </c>
      <c r="E26" s="243">
        <v>85</v>
      </c>
      <c r="F26" s="224" t="s">
        <v>117</v>
      </c>
      <c r="G26" s="224" t="s">
        <v>120</v>
      </c>
      <c r="H26" s="244">
        <v>3.5</v>
      </c>
      <c r="I26" s="244">
        <v>4</v>
      </c>
      <c r="J26" s="896"/>
      <c r="K26" s="233" t="s">
        <v>439</v>
      </c>
      <c r="L26" s="172" t="s">
        <v>118</v>
      </c>
      <c r="M26" s="233" t="s">
        <v>110</v>
      </c>
      <c r="N26" s="76">
        <v>15</v>
      </c>
      <c r="O26" s="233" t="s">
        <v>439</v>
      </c>
      <c r="P26" s="76" t="s">
        <v>121</v>
      </c>
      <c r="Q26" s="76" t="s">
        <v>122</v>
      </c>
      <c r="R26" s="172" t="s">
        <v>122</v>
      </c>
      <c r="S26" s="81"/>
      <c r="T26" s="901"/>
      <c r="U26" s="902"/>
      <c r="V26" s="905"/>
      <c r="W26" s="232"/>
    </row>
    <row r="27" spans="1:23" ht="16.5" customHeight="1">
      <c r="A27" s="224">
        <v>22</v>
      </c>
      <c r="B27" s="606" t="s">
        <v>518</v>
      </c>
      <c r="C27" s="739">
        <v>3315000</v>
      </c>
      <c r="D27" s="745">
        <v>3215000</v>
      </c>
      <c r="E27" s="243">
        <v>85</v>
      </c>
      <c r="F27" s="224" t="s">
        <v>117</v>
      </c>
      <c r="G27" s="224" t="s">
        <v>120</v>
      </c>
      <c r="H27" s="244">
        <v>3.5</v>
      </c>
      <c r="I27" s="244">
        <v>4</v>
      </c>
      <c r="J27" s="897"/>
      <c r="K27" s="233" t="s">
        <v>439</v>
      </c>
      <c r="L27" s="172" t="s">
        <v>118</v>
      </c>
      <c r="M27" s="233" t="s">
        <v>110</v>
      </c>
      <c r="N27" s="76">
        <v>15</v>
      </c>
      <c r="O27" s="233" t="s">
        <v>119</v>
      </c>
      <c r="P27" s="76" t="s">
        <v>121</v>
      </c>
      <c r="Q27" s="76" t="s">
        <v>122</v>
      </c>
      <c r="R27" s="172" t="s">
        <v>122</v>
      </c>
      <c r="S27" s="81"/>
      <c r="T27" s="901"/>
      <c r="U27" s="902"/>
      <c r="V27" s="905"/>
      <c r="W27" s="232"/>
    </row>
    <row r="28" spans="1:23" ht="64.5" customHeight="1">
      <c r="A28" s="224">
        <v>23</v>
      </c>
      <c r="B28" s="210" t="s">
        <v>519</v>
      </c>
      <c r="C28" s="358">
        <v>3715000</v>
      </c>
      <c r="D28" s="432" t="s">
        <v>525</v>
      </c>
      <c r="E28" s="243">
        <v>85</v>
      </c>
      <c r="F28" s="224" t="s">
        <v>117</v>
      </c>
      <c r="G28" s="224" t="s">
        <v>120</v>
      </c>
      <c r="H28" s="244">
        <v>3.5</v>
      </c>
      <c r="I28" s="244">
        <v>4</v>
      </c>
      <c r="J28" s="398" t="s">
        <v>853</v>
      </c>
      <c r="K28" s="233" t="s">
        <v>439</v>
      </c>
      <c r="L28" s="172" t="s">
        <v>118</v>
      </c>
      <c r="M28" s="233" t="s">
        <v>110</v>
      </c>
      <c r="N28" s="76">
        <v>15</v>
      </c>
      <c r="O28" s="233" t="s">
        <v>439</v>
      </c>
      <c r="P28" s="76" t="s">
        <v>121</v>
      </c>
      <c r="Q28" s="549" t="s">
        <v>122</v>
      </c>
      <c r="R28" s="461" t="s">
        <v>122</v>
      </c>
      <c r="S28" s="648"/>
      <c r="T28" s="901"/>
      <c r="U28" s="902"/>
      <c r="V28" s="905"/>
      <c r="W28" s="981"/>
    </row>
    <row r="29" spans="1:23" ht="22.5" customHeight="1">
      <c r="A29" s="224">
        <v>24</v>
      </c>
      <c r="B29" s="606" t="s">
        <v>520</v>
      </c>
      <c r="C29" s="739">
        <v>3315000</v>
      </c>
      <c r="D29" s="745">
        <v>3215000</v>
      </c>
      <c r="E29" s="243">
        <v>85</v>
      </c>
      <c r="F29" s="224" t="s">
        <v>117</v>
      </c>
      <c r="G29" s="224" t="s">
        <v>120</v>
      </c>
      <c r="H29" s="244">
        <v>3.5</v>
      </c>
      <c r="I29" s="244">
        <v>4</v>
      </c>
      <c r="J29" s="898" t="s">
        <v>119</v>
      </c>
      <c r="K29" s="233" t="s">
        <v>439</v>
      </c>
      <c r="L29" s="172" t="s">
        <v>118</v>
      </c>
      <c r="M29" s="233" t="s">
        <v>110</v>
      </c>
      <c r="N29" s="76">
        <v>15</v>
      </c>
      <c r="O29" s="233" t="s">
        <v>439</v>
      </c>
      <c r="P29" s="76" t="s">
        <v>121</v>
      </c>
      <c r="Q29" s="549" t="s">
        <v>122</v>
      </c>
      <c r="R29" s="549" t="s">
        <v>122</v>
      </c>
      <c r="S29" s="648"/>
      <c r="T29" s="901"/>
      <c r="U29" s="902"/>
      <c r="V29" s="905"/>
      <c r="W29" s="982"/>
    </row>
    <row r="30" spans="1:23" ht="16.5" customHeight="1">
      <c r="A30" s="224">
        <v>25</v>
      </c>
      <c r="B30" s="606" t="s">
        <v>521</v>
      </c>
      <c r="C30" s="739">
        <v>3315000</v>
      </c>
      <c r="D30" s="745">
        <v>3215000</v>
      </c>
      <c r="E30" s="243">
        <v>85</v>
      </c>
      <c r="F30" s="224" t="s">
        <v>117</v>
      </c>
      <c r="G30" s="224" t="s">
        <v>120</v>
      </c>
      <c r="H30" s="244">
        <v>3.5</v>
      </c>
      <c r="I30" s="244">
        <v>4</v>
      </c>
      <c r="J30" s="899"/>
      <c r="K30" s="233" t="s">
        <v>439</v>
      </c>
      <c r="L30" s="172" t="s">
        <v>118</v>
      </c>
      <c r="M30" s="233" t="s">
        <v>110</v>
      </c>
      <c r="N30" s="76">
        <v>15</v>
      </c>
      <c r="O30" s="233" t="s">
        <v>439</v>
      </c>
      <c r="P30" s="76" t="s">
        <v>121</v>
      </c>
      <c r="Q30" s="549" t="s">
        <v>122</v>
      </c>
      <c r="R30" s="549" t="s">
        <v>122</v>
      </c>
      <c r="S30" s="648"/>
      <c r="T30" s="901"/>
      <c r="U30" s="902"/>
      <c r="V30" s="905"/>
      <c r="W30" s="982"/>
    </row>
    <row r="31" spans="1:23" ht="21.75" customHeight="1">
      <c r="A31" s="224">
        <v>26</v>
      </c>
      <c r="B31" s="606" t="s">
        <v>522</v>
      </c>
      <c r="C31" s="739">
        <v>3315000</v>
      </c>
      <c r="D31" s="745">
        <v>3215000</v>
      </c>
      <c r="E31" s="243">
        <v>85</v>
      </c>
      <c r="F31" s="224" t="s">
        <v>117</v>
      </c>
      <c r="G31" s="224" t="s">
        <v>120</v>
      </c>
      <c r="H31" s="244">
        <v>3.5</v>
      </c>
      <c r="I31" s="244">
        <v>4</v>
      </c>
      <c r="J31" s="899"/>
      <c r="K31" s="233" t="s">
        <v>439</v>
      </c>
      <c r="L31" s="172" t="s">
        <v>118</v>
      </c>
      <c r="M31" s="233" t="s">
        <v>110</v>
      </c>
      <c r="N31" s="76">
        <v>15</v>
      </c>
      <c r="O31" s="233" t="s">
        <v>439</v>
      </c>
      <c r="P31" s="76" t="s">
        <v>121</v>
      </c>
      <c r="Q31" s="549" t="s">
        <v>122</v>
      </c>
      <c r="R31" s="461" t="s">
        <v>122</v>
      </c>
      <c r="S31" s="648"/>
      <c r="T31" s="901"/>
      <c r="U31" s="902"/>
      <c r="V31" s="905"/>
      <c r="W31" s="982"/>
    </row>
    <row r="32" spans="1:23" ht="25.5" customHeight="1">
      <c r="A32" s="224">
        <v>27</v>
      </c>
      <c r="B32" s="606" t="s">
        <v>523</v>
      </c>
      <c r="C32" s="739">
        <v>3315000</v>
      </c>
      <c r="D32" s="745">
        <v>3215000</v>
      </c>
      <c r="E32" s="243">
        <v>85</v>
      </c>
      <c r="F32" s="224" t="s">
        <v>117</v>
      </c>
      <c r="G32" s="224" t="s">
        <v>120</v>
      </c>
      <c r="H32" s="244">
        <v>3.5</v>
      </c>
      <c r="I32" s="244">
        <v>4</v>
      </c>
      <c r="J32" s="899"/>
      <c r="K32" s="233" t="s">
        <v>439</v>
      </c>
      <c r="L32" s="172" t="s">
        <v>118</v>
      </c>
      <c r="M32" s="233" t="s">
        <v>110</v>
      </c>
      <c r="N32" s="76">
        <v>15</v>
      </c>
      <c r="O32" s="233" t="s">
        <v>439</v>
      </c>
      <c r="P32" s="76" t="s">
        <v>121</v>
      </c>
      <c r="Q32" s="549" t="s">
        <v>122</v>
      </c>
      <c r="R32" s="461" t="s">
        <v>122</v>
      </c>
      <c r="S32" s="648"/>
      <c r="T32" s="901"/>
      <c r="U32" s="902"/>
      <c r="V32" s="905"/>
      <c r="W32" s="982"/>
    </row>
    <row r="33" spans="1:23" ht="27.75" customHeight="1">
      <c r="A33" s="224">
        <v>28</v>
      </c>
      <c r="B33" s="607" t="s">
        <v>524</v>
      </c>
      <c r="C33" s="739">
        <v>3315000</v>
      </c>
      <c r="D33" s="745">
        <v>3215000</v>
      </c>
      <c r="E33" s="402">
        <v>85</v>
      </c>
      <c r="F33" s="400" t="s">
        <v>117</v>
      </c>
      <c r="G33" s="400" t="s">
        <v>120</v>
      </c>
      <c r="H33" s="403">
        <v>3.5</v>
      </c>
      <c r="I33" s="403">
        <v>4</v>
      </c>
      <c r="J33" s="899"/>
      <c r="K33" s="233" t="s">
        <v>439</v>
      </c>
      <c r="L33" s="404" t="s">
        <v>118</v>
      </c>
      <c r="M33" s="238" t="s">
        <v>110</v>
      </c>
      <c r="N33" s="405">
        <v>15</v>
      </c>
      <c r="O33" s="233" t="s">
        <v>439</v>
      </c>
      <c r="P33" s="405" t="s">
        <v>121</v>
      </c>
      <c r="Q33" s="649" t="s">
        <v>122</v>
      </c>
      <c r="R33" s="461" t="s">
        <v>122</v>
      </c>
      <c r="S33" s="650"/>
      <c r="T33" s="901"/>
      <c r="U33" s="902"/>
      <c r="V33" s="905"/>
      <c r="W33" s="982"/>
    </row>
    <row r="34" spans="1:23" ht="19.5" customHeight="1">
      <c r="A34" s="224">
        <v>29</v>
      </c>
      <c r="B34" s="607" t="s">
        <v>326</v>
      </c>
      <c r="C34" s="739">
        <v>3315000</v>
      </c>
      <c r="D34" s="745">
        <v>3215000</v>
      </c>
      <c r="E34" s="402">
        <v>85</v>
      </c>
      <c r="F34" s="400" t="s">
        <v>564</v>
      </c>
      <c r="G34" s="400" t="s">
        <v>120</v>
      </c>
      <c r="H34" s="403">
        <v>3.5</v>
      </c>
      <c r="I34" s="403">
        <v>4</v>
      </c>
      <c r="J34" s="900"/>
      <c r="K34" s="233" t="s">
        <v>439</v>
      </c>
      <c r="L34" s="404" t="s">
        <v>118</v>
      </c>
      <c r="M34" s="238" t="s">
        <v>110</v>
      </c>
      <c r="N34" s="405">
        <v>15</v>
      </c>
      <c r="O34" s="233" t="s">
        <v>119</v>
      </c>
      <c r="P34" s="405" t="s">
        <v>121</v>
      </c>
      <c r="Q34" s="649" t="s">
        <v>122</v>
      </c>
      <c r="R34" s="461" t="s">
        <v>122</v>
      </c>
      <c r="S34" s="651"/>
      <c r="T34" s="901"/>
      <c r="U34" s="902"/>
      <c r="V34" s="905"/>
      <c r="W34" s="982"/>
    </row>
    <row r="35" spans="1:23" s="256" customFormat="1" ht="40.5" customHeight="1">
      <c r="A35" s="224">
        <v>30</v>
      </c>
      <c r="B35" s="401" t="s">
        <v>565</v>
      </c>
      <c r="C35" s="288">
        <v>3715000</v>
      </c>
      <c r="D35" s="874" t="s">
        <v>525</v>
      </c>
      <c r="E35" s="243">
        <v>85</v>
      </c>
      <c r="F35" s="224" t="s">
        <v>117</v>
      </c>
      <c r="G35" s="224" t="s">
        <v>120</v>
      </c>
      <c r="H35" s="244">
        <v>3.5</v>
      </c>
      <c r="I35" s="244">
        <v>4</v>
      </c>
      <c r="J35" s="666" t="s">
        <v>853</v>
      </c>
      <c r="K35" s="233" t="s">
        <v>439</v>
      </c>
      <c r="L35" s="172" t="s">
        <v>118</v>
      </c>
      <c r="M35" s="233" t="s">
        <v>110</v>
      </c>
      <c r="N35" s="76">
        <v>15</v>
      </c>
      <c r="O35" s="233" t="s">
        <v>439</v>
      </c>
      <c r="P35" s="76" t="s">
        <v>121</v>
      </c>
      <c r="Q35" s="549" t="s">
        <v>122</v>
      </c>
      <c r="R35" s="461" t="s">
        <v>122</v>
      </c>
      <c r="S35" s="652"/>
      <c r="T35" s="901"/>
      <c r="U35" s="902"/>
      <c r="V35" s="905"/>
      <c r="W35" s="982"/>
    </row>
    <row r="36" spans="1:23" s="318" customFormat="1" ht="35.25" customHeight="1">
      <c r="A36" s="224">
        <v>31</v>
      </c>
      <c r="B36" s="401" t="s">
        <v>566</v>
      </c>
      <c r="C36" s="288">
        <v>3715000</v>
      </c>
      <c r="D36" s="874"/>
      <c r="E36" s="243">
        <v>85</v>
      </c>
      <c r="F36" s="224" t="s">
        <v>564</v>
      </c>
      <c r="G36" s="224" t="s">
        <v>120</v>
      </c>
      <c r="H36" s="244">
        <v>3.5</v>
      </c>
      <c r="I36" s="244">
        <v>4</v>
      </c>
      <c r="J36" s="666" t="s">
        <v>853</v>
      </c>
      <c r="K36" s="233" t="s">
        <v>439</v>
      </c>
      <c r="L36" s="172" t="s">
        <v>118</v>
      </c>
      <c r="M36" s="233" t="s">
        <v>110</v>
      </c>
      <c r="N36" s="76">
        <v>15</v>
      </c>
      <c r="O36" s="233" t="s">
        <v>439</v>
      </c>
      <c r="P36" s="76" t="s">
        <v>121</v>
      </c>
      <c r="Q36" s="549" t="s">
        <v>122</v>
      </c>
      <c r="R36" s="461" t="s">
        <v>122</v>
      </c>
      <c r="S36" s="652"/>
      <c r="T36" s="901"/>
      <c r="U36" s="902"/>
      <c r="V36" s="905"/>
      <c r="W36" s="982"/>
    </row>
    <row r="37" spans="1:23" s="318" customFormat="1" ht="40.5" customHeight="1">
      <c r="A37" s="224">
        <v>32</v>
      </c>
      <c r="B37" s="401" t="s">
        <v>567</v>
      </c>
      <c r="C37" s="288">
        <v>3715000</v>
      </c>
      <c r="D37" s="874"/>
      <c r="E37" s="243">
        <v>85</v>
      </c>
      <c r="F37" s="224" t="s">
        <v>564</v>
      </c>
      <c r="G37" s="224" t="s">
        <v>120</v>
      </c>
      <c r="H37" s="244">
        <v>3.5</v>
      </c>
      <c r="I37" s="244">
        <v>4</v>
      </c>
      <c r="J37" s="666" t="s">
        <v>853</v>
      </c>
      <c r="K37" s="233" t="s">
        <v>439</v>
      </c>
      <c r="L37" s="172" t="s">
        <v>118</v>
      </c>
      <c r="M37" s="233" t="s">
        <v>110</v>
      </c>
      <c r="N37" s="76">
        <v>15</v>
      </c>
      <c r="O37" s="233" t="s">
        <v>439</v>
      </c>
      <c r="P37" s="76" t="s">
        <v>121</v>
      </c>
      <c r="Q37" s="549" t="s">
        <v>122</v>
      </c>
      <c r="R37" s="461" t="s">
        <v>122</v>
      </c>
      <c r="S37" s="652"/>
      <c r="T37" s="901"/>
      <c r="U37" s="902"/>
      <c r="V37" s="905"/>
      <c r="W37" s="982"/>
    </row>
    <row r="38" spans="1:23" s="318" customFormat="1" ht="36" customHeight="1">
      <c r="A38" s="224">
        <v>33</v>
      </c>
      <c r="B38" s="401" t="s">
        <v>568</v>
      </c>
      <c r="C38" s="288">
        <v>3715000</v>
      </c>
      <c r="D38" s="874"/>
      <c r="E38" s="243">
        <v>85</v>
      </c>
      <c r="F38" s="224" t="s">
        <v>564</v>
      </c>
      <c r="G38" s="224" t="s">
        <v>120</v>
      </c>
      <c r="H38" s="244">
        <v>3.5</v>
      </c>
      <c r="I38" s="244">
        <v>4</v>
      </c>
      <c r="J38" s="666" t="s">
        <v>853</v>
      </c>
      <c r="K38" s="233" t="s">
        <v>439</v>
      </c>
      <c r="L38" s="172" t="s">
        <v>118</v>
      </c>
      <c r="M38" s="233" t="s">
        <v>110</v>
      </c>
      <c r="N38" s="76">
        <v>15</v>
      </c>
      <c r="O38" s="233" t="s">
        <v>439</v>
      </c>
      <c r="P38" s="76" t="s">
        <v>121</v>
      </c>
      <c r="Q38" s="549" t="s">
        <v>122</v>
      </c>
      <c r="R38" s="461" t="s">
        <v>122</v>
      </c>
      <c r="S38" s="652"/>
      <c r="T38" s="901"/>
      <c r="U38" s="902"/>
      <c r="V38" s="905"/>
      <c r="W38" s="982"/>
    </row>
    <row r="39" spans="1:23" s="318" customFormat="1" ht="44.25" customHeight="1">
      <c r="A39" s="224">
        <v>34</v>
      </c>
      <c r="B39" s="401" t="s">
        <v>569</v>
      </c>
      <c r="C39" s="751" t="s">
        <v>116</v>
      </c>
      <c r="D39" s="874"/>
      <c r="E39" s="243">
        <v>85</v>
      </c>
      <c r="F39" s="224" t="s">
        <v>564</v>
      </c>
      <c r="G39" s="224" t="s">
        <v>120</v>
      </c>
      <c r="H39" s="244">
        <v>3.5</v>
      </c>
      <c r="I39" s="244">
        <v>4</v>
      </c>
      <c r="J39" s="666" t="s">
        <v>853</v>
      </c>
      <c r="K39" s="233" t="s">
        <v>439</v>
      </c>
      <c r="L39" s="172" t="s">
        <v>118</v>
      </c>
      <c r="M39" s="233" t="s">
        <v>110</v>
      </c>
      <c r="N39" s="76">
        <v>15</v>
      </c>
      <c r="O39" s="233" t="s">
        <v>439</v>
      </c>
      <c r="P39" s="76" t="s">
        <v>121</v>
      </c>
      <c r="Q39" s="549" t="s">
        <v>122</v>
      </c>
      <c r="R39" s="461" t="s">
        <v>122</v>
      </c>
      <c r="S39" s="652"/>
      <c r="T39" s="903"/>
      <c r="U39" s="904"/>
      <c r="V39" s="906"/>
      <c r="W39" s="983"/>
    </row>
    <row r="40" spans="1:23" s="318" customFormat="1" ht="23.25" customHeight="1">
      <c r="A40" s="407"/>
      <c r="B40" s="870" t="s">
        <v>834</v>
      </c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71"/>
      <c r="S40" s="871"/>
      <c r="T40" s="871"/>
      <c r="U40" s="871"/>
      <c r="V40" s="872"/>
      <c r="W40" s="407"/>
    </row>
    <row r="41" spans="1:23" s="318" customFormat="1" ht="23.25" customHeight="1">
      <c r="A41" s="224">
        <v>36</v>
      </c>
      <c r="B41" s="610" t="s">
        <v>835</v>
      </c>
      <c r="C41" s="922" t="s">
        <v>245</v>
      </c>
      <c r="D41" s="923"/>
      <c r="E41" s="243">
        <v>85</v>
      </c>
      <c r="F41" s="224" t="s">
        <v>564</v>
      </c>
      <c r="G41" s="224" t="s">
        <v>120</v>
      </c>
      <c r="H41" s="244">
        <v>3.3</v>
      </c>
      <c r="I41" s="244">
        <v>3.5</v>
      </c>
      <c r="J41" s="875"/>
      <c r="K41" s="233" t="s">
        <v>439</v>
      </c>
      <c r="L41" s="172" t="s">
        <v>118</v>
      </c>
      <c r="M41" s="233" t="s">
        <v>110</v>
      </c>
      <c r="N41" s="76">
        <v>15</v>
      </c>
      <c r="O41" s="233" t="s">
        <v>439</v>
      </c>
      <c r="P41" s="76" t="s">
        <v>126</v>
      </c>
      <c r="Q41" s="461" t="s">
        <v>122</v>
      </c>
      <c r="R41" s="461" t="s">
        <v>122</v>
      </c>
      <c r="S41" s="81"/>
      <c r="T41" s="914"/>
      <c r="U41" s="915"/>
      <c r="V41" s="916"/>
      <c r="W41" s="891"/>
    </row>
    <row r="42" spans="1:23" s="318" customFormat="1" ht="23.25" customHeight="1">
      <c r="A42" s="224">
        <v>37</v>
      </c>
      <c r="B42" s="610" t="s">
        <v>836</v>
      </c>
      <c r="C42" s="922" t="s">
        <v>245</v>
      </c>
      <c r="D42" s="923"/>
      <c r="E42" s="243">
        <v>85</v>
      </c>
      <c r="F42" s="224" t="s">
        <v>564</v>
      </c>
      <c r="G42" s="224" t="s">
        <v>120</v>
      </c>
      <c r="H42" s="244">
        <v>3.3</v>
      </c>
      <c r="I42" s="244">
        <v>3.5</v>
      </c>
      <c r="J42" s="876"/>
      <c r="K42" s="233" t="s">
        <v>439</v>
      </c>
      <c r="L42" s="172" t="s">
        <v>118</v>
      </c>
      <c r="M42" s="233" t="s">
        <v>110</v>
      </c>
      <c r="N42" s="76">
        <v>15</v>
      </c>
      <c r="O42" s="233" t="s">
        <v>439</v>
      </c>
      <c r="P42" s="76" t="s">
        <v>126</v>
      </c>
      <c r="Q42" s="461" t="s">
        <v>122</v>
      </c>
      <c r="R42" s="461" t="s">
        <v>122</v>
      </c>
      <c r="S42" s="81"/>
      <c r="T42" s="917"/>
      <c r="U42" s="918"/>
      <c r="V42" s="919"/>
      <c r="W42" s="892"/>
    </row>
    <row r="43" spans="1:23" ht="15.75">
      <c r="A43" s="407"/>
      <c r="B43" s="870" t="s">
        <v>1152</v>
      </c>
      <c r="C43" s="871"/>
      <c r="D43" s="871"/>
      <c r="E43" s="871"/>
      <c r="F43" s="871"/>
      <c r="G43" s="871"/>
      <c r="H43" s="871"/>
      <c r="I43" s="871"/>
      <c r="J43" s="871"/>
      <c r="K43" s="871"/>
      <c r="L43" s="871"/>
      <c r="M43" s="871"/>
      <c r="N43" s="871"/>
      <c r="O43" s="871"/>
      <c r="P43" s="871"/>
      <c r="Q43" s="871"/>
      <c r="R43" s="871"/>
      <c r="S43" s="871"/>
      <c r="T43" s="871"/>
      <c r="U43" s="871"/>
      <c r="V43" s="872"/>
      <c r="W43" s="582"/>
    </row>
    <row r="44" spans="1:23" s="318" customFormat="1" ht="23.25" customHeight="1">
      <c r="A44" s="224">
        <v>38</v>
      </c>
      <c r="B44" s="610" t="s">
        <v>1153</v>
      </c>
      <c r="C44" s="922" t="s">
        <v>245</v>
      </c>
      <c r="D44" s="923"/>
      <c r="E44" s="243">
        <v>140</v>
      </c>
      <c r="F44" s="224" t="s">
        <v>307</v>
      </c>
      <c r="G44" s="224"/>
      <c r="H44" s="244">
        <v>5</v>
      </c>
      <c r="I44" s="244">
        <v>5</v>
      </c>
      <c r="J44" s="924" t="s">
        <v>1155</v>
      </c>
      <c r="K44" s="233"/>
      <c r="L44" s="172"/>
      <c r="M44" s="233"/>
      <c r="N44" s="76">
        <v>9</v>
      </c>
      <c r="O44" s="233"/>
      <c r="P44" s="76" t="s">
        <v>126</v>
      </c>
      <c r="Q44" s="461"/>
      <c r="R44" s="461"/>
      <c r="S44" s="81"/>
      <c r="T44" s="684"/>
      <c r="U44" s="684"/>
      <c r="V44" s="684"/>
      <c r="W44" s="984"/>
    </row>
    <row r="45" spans="1:23" s="318" customFormat="1" ht="23.25" customHeight="1">
      <c r="A45" s="224">
        <v>39</v>
      </c>
      <c r="B45" s="610" t="s">
        <v>1154</v>
      </c>
      <c r="C45" s="182">
        <v>5015000</v>
      </c>
      <c r="D45" s="685">
        <v>4915000</v>
      </c>
      <c r="E45" s="243">
        <v>140</v>
      </c>
      <c r="F45" s="224" t="s">
        <v>307</v>
      </c>
      <c r="G45" s="224"/>
      <c r="H45" s="244">
        <v>5</v>
      </c>
      <c r="I45" s="244">
        <v>5</v>
      </c>
      <c r="J45" s="876"/>
      <c r="K45" s="233"/>
      <c r="L45" s="172"/>
      <c r="M45" s="233"/>
      <c r="N45" s="76">
        <v>9</v>
      </c>
      <c r="O45" s="233"/>
      <c r="P45" s="76" t="s">
        <v>126</v>
      </c>
      <c r="Q45" s="461"/>
      <c r="R45" s="461"/>
      <c r="S45" s="81"/>
      <c r="T45" s="684"/>
      <c r="U45" s="684"/>
      <c r="V45" s="684"/>
      <c r="W45" s="892"/>
    </row>
    <row r="46" spans="1:23" ht="15.75">
      <c r="A46" s="407"/>
      <c r="B46" s="870" t="s">
        <v>128</v>
      </c>
      <c r="C46" s="871"/>
      <c r="D46" s="871"/>
      <c r="E46" s="871"/>
      <c r="F46" s="871"/>
      <c r="G46" s="871"/>
      <c r="H46" s="871"/>
      <c r="I46" s="871"/>
      <c r="J46" s="871"/>
      <c r="K46" s="871"/>
      <c r="L46" s="871"/>
      <c r="M46" s="871"/>
      <c r="N46" s="871"/>
      <c r="O46" s="871"/>
      <c r="P46" s="871"/>
      <c r="Q46" s="871"/>
      <c r="R46" s="871"/>
      <c r="S46" s="871"/>
      <c r="T46" s="871"/>
      <c r="U46" s="871"/>
      <c r="V46" s="872"/>
      <c r="W46" s="107"/>
    </row>
    <row r="47" spans="1:23" ht="16.5" customHeight="1">
      <c r="A47" s="224">
        <v>40</v>
      </c>
      <c r="B47" s="210" t="s">
        <v>29</v>
      </c>
      <c r="C47" s="265">
        <v>3115000</v>
      </c>
      <c r="D47" s="203">
        <v>2915000</v>
      </c>
      <c r="E47" s="243">
        <v>120</v>
      </c>
      <c r="F47" s="224" t="s">
        <v>117</v>
      </c>
      <c r="G47" s="224" t="s">
        <v>120</v>
      </c>
      <c r="H47" s="244">
        <v>3.5</v>
      </c>
      <c r="I47" s="244">
        <v>4</v>
      </c>
      <c r="J47" s="909" t="s">
        <v>28</v>
      </c>
      <c r="K47" s="233" t="s">
        <v>439</v>
      </c>
      <c r="L47" s="172" t="s">
        <v>118</v>
      </c>
      <c r="M47" s="233" t="s">
        <v>110</v>
      </c>
      <c r="N47" s="76">
        <v>15</v>
      </c>
      <c r="O47" s="233" t="s">
        <v>439</v>
      </c>
      <c r="P47" s="76" t="s">
        <v>126</v>
      </c>
      <c r="Q47" s="76" t="s">
        <v>122</v>
      </c>
      <c r="R47" s="172" t="s">
        <v>122</v>
      </c>
      <c r="S47" s="81"/>
      <c r="T47" s="73"/>
      <c r="U47" s="73"/>
      <c r="V47" s="941"/>
      <c r="W47" s="925"/>
    </row>
    <row r="48" spans="1:23" ht="16.5" customHeight="1">
      <c r="A48" s="224">
        <v>41</v>
      </c>
      <c r="B48" s="210" t="s">
        <v>3</v>
      </c>
      <c r="C48" s="265">
        <v>3115000</v>
      </c>
      <c r="D48" s="203">
        <v>2915000</v>
      </c>
      <c r="E48" s="243">
        <v>120</v>
      </c>
      <c r="F48" s="224" t="s">
        <v>117</v>
      </c>
      <c r="G48" s="224" t="s">
        <v>120</v>
      </c>
      <c r="H48" s="244">
        <v>3.5</v>
      </c>
      <c r="I48" s="244">
        <v>4</v>
      </c>
      <c r="J48" s="910"/>
      <c r="K48" s="700"/>
      <c r="L48" s="172"/>
      <c r="M48" s="233"/>
      <c r="N48" s="76">
        <v>15</v>
      </c>
      <c r="O48" s="233" t="s">
        <v>439</v>
      </c>
      <c r="P48" s="76" t="s">
        <v>126</v>
      </c>
      <c r="Q48" s="76" t="s">
        <v>122</v>
      </c>
      <c r="R48" s="172" t="s">
        <v>122</v>
      </c>
      <c r="S48" s="81"/>
      <c r="T48" s="701"/>
      <c r="U48" s="701"/>
      <c r="V48" s="941"/>
      <c r="W48" s="926"/>
    </row>
    <row r="49" spans="1:23" ht="16.5" customHeight="1">
      <c r="A49" s="224">
        <v>42</v>
      </c>
      <c r="B49" s="210" t="s">
        <v>1178</v>
      </c>
      <c r="C49" s="265">
        <v>3115000</v>
      </c>
      <c r="D49" s="203">
        <v>2915000</v>
      </c>
      <c r="E49" s="243">
        <v>120</v>
      </c>
      <c r="F49" s="224" t="s">
        <v>117</v>
      </c>
      <c r="G49" s="224" t="s">
        <v>120</v>
      </c>
      <c r="H49" s="244">
        <v>3.5</v>
      </c>
      <c r="I49" s="244">
        <v>4</v>
      </c>
      <c r="J49" s="911"/>
      <c r="K49" s="238" t="s">
        <v>439</v>
      </c>
      <c r="L49" s="172" t="s">
        <v>118</v>
      </c>
      <c r="M49" s="233" t="s">
        <v>110</v>
      </c>
      <c r="N49" s="76">
        <v>15</v>
      </c>
      <c r="O49" s="233" t="s">
        <v>439</v>
      </c>
      <c r="P49" s="76" t="s">
        <v>126</v>
      </c>
      <c r="Q49" s="76" t="s">
        <v>122</v>
      </c>
      <c r="R49" s="172" t="s">
        <v>122</v>
      </c>
      <c r="S49" s="81"/>
      <c r="T49" s="73"/>
      <c r="U49" s="73"/>
      <c r="V49" s="941"/>
      <c r="W49" s="926"/>
    </row>
    <row r="50" spans="1:23" ht="23.25" customHeight="1">
      <c r="A50" s="224">
        <v>43</v>
      </c>
      <c r="B50" s="210" t="s">
        <v>9</v>
      </c>
      <c r="C50" s="884" t="s">
        <v>116</v>
      </c>
      <c r="D50" s="884"/>
      <c r="E50" s="243">
        <v>85</v>
      </c>
      <c r="F50" s="224" t="s">
        <v>117</v>
      </c>
      <c r="G50" s="224" t="s">
        <v>120</v>
      </c>
      <c r="H50" s="244">
        <v>3.5</v>
      </c>
      <c r="I50" s="244">
        <v>4</v>
      </c>
      <c r="J50" s="395" t="s">
        <v>119</v>
      </c>
      <c r="K50" s="395" t="s">
        <v>119</v>
      </c>
      <c r="L50" s="172" t="s">
        <v>118</v>
      </c>
      <c r="M50" s="233" t="s">
        <v>110</v>
      </c>
      <c r="N50" s="76">
        <v>15</v>
      </c>
      <c r="O50" s="233" t="s">
        <v>119</v>
      </c>
      <c r="P50" s="76" t="s">
        <v>121</v>
      </c>
      <c r="Q50" s="97" t="s">
        <v>122</v>
      </c>
      <c r="R50" s="97" t="s">
        <v>122</v>
      </c>
      <c r="S50" s="81"/>
      <c r="T50" s="73"/>
      <c r="U50" s="73"/>
      <c r="V50" s="73"/>
      <c r="W50" s="927"/>
    </row>
    <row r="51" spans="1:23" ht="23.25" customHeight="1">
      <c r="A51" s="224">
        <v>44</v>
      </c>
      <c r="B51" s="210" t="s">
        <v>10</v>
      </c>
      <c r="C51" s="884" t="s">
        <v>116</v>
      </c>
      <c r="D51" s="884"/>
      <c r="E51" s="243">
        <v>85</v>
      </c>
      <c r="F51" s="224" t="s">
        <v>117</v>
      </c>
      <c r="G51" s="224" t="s">
        <v>120</v>
      </c>
      <c r="H51" s="244">
        <v>3.5</v>
      </c>
      <c r="I51" s="244">
        <v>4</v>
      </c>
      <c r="J51" s="395" t="s">
        <v>119</v>
      </c>
      <c r="K51" s="395" t="s">
        <v>119</v>
      </c>
      <c r="L51" s="172" t="s">
        <v>118</v>
      </c>
      <c r="M51" s="233" t="s">
        <v>110</v>
      </c>
      <c r="N51" s="76">
        <v>15</v>
      </c>
      <c r="O51" s="233" t="s">
        <v>119</v>
      </c>
      <c r="P51" s="76" t="s">
        <v>121</v>
      </c>
      <c r="Q51" s="97" t="s">
        <v>122</v>
      </c>
      <c r="R51" s="97" t="s">
        <v>122</v>
      </c>
      <c r="S51" s="81"/>
      <c r="T51" s="73"/>
      <c r="U51" s="73"/>
      <c r="V51" s="73"/>
      <c r="W51" s="927"/>
    </row>
    <row r="52" spans="1:23" ht="16.5" customHeight="1">
      <c r="A52" s="224">
        <v>45</v>
      </c>
      <c r="B52" s="210" t="s">
        <v>11</v>
      </c>
      <c r="C52" s="920" t="s">
        <v>116</v>
      </c>
      <c r="D52" s="921"/>
      <c r="E52" s="243">
        <v>85</v>
      </c>
      <c r="F52" s="224" t="s">
        <v>117</v>
      </c>
      <c r="G52" s="224" t="s">
        <v>120</v>
      </c>
      <c r="H52" s="244">
        <v>3.5</v>
      </c>
      <c r="I52" s="244">
        <v>4</v>
      </c>
      <c r="J52" s="395" t="s">
        <v>119</v>
      </c>
      <c r="K52" s="395" t="s">
        <v>119</v>
      </c>
      <c r="L52" s="172" t="s">
        <v>118</v>
      </c>
      <c r="M52" s="233" t="s">
        <v>110</v>
      </c>
      <c r="N52" s="76">
        <v>15</v>
      </c>
      <c r="O52" s="233" t="s">
        <v>119</v>
      </c>
      <c r="P52" s="76" t="s">
        <v>121</v>
      </c>
      <c r="Q52" s="97" t="s">
        <v>122</v>
      </c>
      <c r="R52" s="97" t="s">
        <v>122</v>
      </c>
      <c r="S52" s="81"/>
      <c r="T52" s="73"/>
      <c r="U52" s="73"/>
      <c r="V52" s="73"/>
      <c r="W52" s="927"/>
    </row>
    <row r="53" spans="1:23" ht="30.75" customHeight="1">
      <c r="A53" s="224">
        <v>46</v>
      </c>
      <c r="B53" s="606" t="s">
        <v>12</v>
      </c>
      <c r="C53" s="267">
        <v>3315000</v>
      </c>
      <c r="D53" s="805" t="s">
        <v>324</v>
      </c>
      <c r="E53" s="243">
        <v>85</v>
      </c>
      <c r="F53" s="224" t="s">
        <v>117</v>
      </c>
      <c r="G53" s="224" t="s">
        <v>120</v>
      </c>
      <c r="H53" s="244">
        <v>3.5</v>
      </c>
      <c r="I53" s="244">
        <v>4</v>
      </c>
      <c r="J53" s="395" t="s">
        <v>119</v>
      </c>
      <c r="K53" s="395" t="s">
        <v>119</v>
      </c>
      <c r="L53" s="172" t="s">
        <v>118</v>
      </c>
      <c r="M53" s="233" t="s">
        <v>110</v>
      </c>
      <c r="N53" s="76">
        <v>15</v>
      </c>
      <c r="O53" s="233" t="s">
        <v>119</v>
      </c>
      <c r="P53" s="76" t="s">
        <v>121</v>
      </c>
      <c r="Q53" s="97" t="s">
        <v>122</v>
      </c>
      <c r="R53" s="97" t="s">
        <v>122</v>
      </c>
      <c r="S53" s="81"/>
      <c r="T53" s="73"/>
      <c r="U53" s="73"/>
      <c r="V53" s="73"/>
      <c r="W53" s="927"/>
    </row>
    <row r="54" spans="1:23" ht="54.75" customHeight="1">
      <c r="A54" s="224">
        <v>47</v>
      </c>
      <c r="B54" s="606" t="s">
        <v>385</v>
      </c>
      <c r="C54" s="185" t="s">
        <v>1177</v>
      </c>
      <c r="D54" s="907" t="s">
        <v>324</v>
      </c>
      <c r="E54" s="243">
        <v>85</v>
      </c>
      <c r="F54" s="224" t="s">
        <v>117</v>
      </c>
      <c r="G54" s="224" t="s">
        <v>120</v>
      </c>
      <c r="H54" s="244">
        <v>3.5</v>
      </c>
      <c r="I54" s="244">
        <v>4</v>
      </c>
      <c r="J54" s="395" t="s">
        <v>119</v>
      </c>
      <c r="K54" s="395" t="s">
        <v>119</v>
      </c>
      <c r="L54" s="172" t="s">
        <v>118</v>
      </c>
      <c r="M54" s="233" t="s">
        <v>110</v>
      </c>
      <c r="N54" s="76">
        <v>15</v>
      </c>
      <c r="O54" s="233" t="s">
        <v>119</v>
      </c>
      <c r="P54" s="76" t="s">
        <v>121</v>
      </c>
      <c r="Q54" s="97" t="s">
        <v>122</v>
      </c>
      <c r="R54" s="97" t="s">
        <v>122</v>
      </c>
      <c r="S54" s="81"/>
      <c r="T54" s="73"/>
      <c r="U54" s="73"/>
      <c r="V54" s="73"/>
      <c r="W54" s="927"/>
    </row>
    <row r="55" spans="1:23" ht="27" customHeight="1">
      <c r="A55" s="224">
        <v>48</v>
      </c>
      <c r="B55" s="606" t="s">
        <v>386</v>
      </c>
      <c r="C55" s="751" t="s">
        <v>116</v>
      </c>
      <c r="D55" s="908"/>
      <c r="E55" s="243">
        <v>86.7</v>
      </c>
      <c r="F55" s="224" t="s">
        <v>246</v>
      </c>
      <c r="G55" s="224" t="s">
        <v>120</v>
      </c>
      <c r="H55" s="244">
        <v>3.5</v>
      </c>
      <c r="I55" s="244">
        <v>4</v>
      </c>
      <c r="J55" s="395" t="s">
        <v>119</v>
      </c>
      <c r="K55" s="395" t="s">
        <v>119</v>
      </c>
      <c r="L55" s="172" t="s">
        <v>118</v>
      </c>
      <c r="M55" s="233" t="s">
        <v>110</v>
      </c>
      <c r="N55" s="76">
        <v>15</v>
      </c>
      <c r="O55" s="233" t="s">
        <v>119</v>
      </c>
      <c r="P55" s="76" t="s">
        <v>121</v>
      </c>
      <c r="Q55" s="97" t="s">
        <v>122</v>
      </c>
      <c r="R55" s="97" t="s">
        <v>122</v>
      </c>
      <c r="S55" s="81"/>
      <c r="T55" s="73"/>
      <c r="U55" s="73"/>
      <c r="V55" s="73"/>
      <c r="W55" s="927"/>
    </row>
    <row r="56" spans="1:23" ht="46.5" customHeight="1">
      <c r="A56" s="224">
        <v>49</v>
      </c>
      <c r="B56" s="606" t="s">
        <v>387</v>
      </c>
      <c r="C56" s="883" t="s">
        <v>1176</v>
      </c>
      <c r="D56" s="883"/>
      <c r="E56" s="243">
        <v>99</v>
      </c>
      <c r="F56" s="224" t="s">
        <v>117</v>
      </c>
      <c r="G56" s="224" t="s">
        <v>120</v>
      </c>
      <c r="H56" s="244">
        <v>3.5</v>
      </c>
      <c r="I56" s="244">
        <v>4</v>
      </c>
      <c r="J56" s="395" t="s">
        <v>119</v>
      </c>
      <c r="K56" s="395" t="s">
        <v>119</v>
      </c>
      <c r="L56" s="172" t="s">
        <v>118</v>
      </c>
      <c r="M56" s="233" t="s">
        <v>110</v>
      </c>
      <c r="N56" s="76">
        <v>15</v>
      </c>
      <c r="O56" s="233" t="s">
        <v>119</v>
      </c>
      <c r="P56" s="76" t="s">
        <v>121</v>
      </c>
      <c r="Q56" s="97" t="s">
        <v>122</v>
      </c>
      <c r="R56" s="97" t="s">
        <v>122</v>
      </c>
      <c r="S56" s="81"/>
      <c r="T56" s="73"/>
      <c r="U56" s="73"/>
      <c r="V56" s="73"/>
      <c r="W56" s="927"/>
    </row>
    <row r="57" spans="1:23" ht="24" customHeight="1">
      <c r="A57" s="224">
        <v>50</v>
      </c>
      <c r="B57" s="210" t="s">
        <v>388</v>
      </c>
      <c r="C57" s="884" t="s">
        <v>116</v>
      </c>
      <c r="D57" s="884"/>
      <c r="E57" s="243">
        <v>96</v>
      </c>
      <c r="F57" s="224" t="s">
        <v>246</v>
      </c>
      <c r="G57" s="224" t="s">
        <v>120</v>
      </c>
      <c r="H57" s="244">
        <v>3.5</v>
      </c>
      <c r="I57" s="244">
        <v>4</v>
      </c>
      <c r="J57" s="395" t="s">
        <v>119</v>
      </c>
      <c r="K57" s="395" t="s">
        <v>119</v>
      </c>
      <c r="L57" s="172" t="s">
        <v>118</v>
      </c>
      <c r="M57" s="233" t="s">
        <v>110</v>
      </c>
      <c r="N57" s="76">
        <v>15</v>
      </c>
      <c r="O57" s="233" t="s">
        <v>119</v>
      </c>
      <c r="P57" s="76" t="s">
        <v>121</v>
      </c>
      <c r="Q57" s="97" t="s">
        <v>122</v>
      </c>
      <c r="R57" s="97" t="s">
        <v>122</v>
      </c>
      <c r="S57" s="81"/>
      <c r="T57" s="73"/>
      <c r="U57" s="73"/>
      <c r="V57" s="73"/>
      <c r="W57" s="927"/>
    </row>
    <row r="58" spans="1:23" ht="47.25" customHeight="1">
      <c r="A58" s="224">
        <v>51</v>
      </c>
      <c r="B58" s="606" t="s">
        <v>389</v>
      </c>
      <c r="C58" s="738">
        <v>2915000</v>
      </c>
      <c r="D58" s="746">
        <v>2815000</v>
      </c>
      <c r="E58" s="243">
        <v>85</v>
      </c>
      <c r="F58" s="224" t="s">
        <v>117</v>
      </c>
      <c r="G58" s="224" t="s">
        <v>120</v>
      </c>
      <c r="H58" s="244">
        <v>3.5</v>
      </c>
      <c r="I58" s="244">
        <v>4</v>
      </c>
      <c r="J58" s="395" t="s">
        <v>119</v>
      </c>
      <c r="K58" s="395" t="s">
        <v>119</v>
      </c>
      <c r="L58" s="172" t="s">
        <v>118</v>
      </c>
      <c r="M58" s="233" t="s">
        <v>110</v>
      </c>
      <c r="N58" s="76">
        <v>15</v>
      </c>
      <c r="O58" s="233" t="s">
        <v>119</v>
      </c>
      <c r="P58" s="76" t="s">
        <v>121</v>
      </c>
      <c r="Q58" s="97" t="s">
        <v>122</v>
      </c>
      <c r="R58" s="97" t="s">
        <v>122</v>
      </c>
      <c r="S58" s="81"/>
      <c r="T58" s="73"/>
      <c r="U58" s="73"/>
      <c r="V58" s="73"/>
      <c r="W58" s="927"/>
    </row>
    <row r="59" spans="1:23" ht="36" customHeight="1">
      <c r="A59" s="224">
        <v>52</v>
      </c>
      <c r="B59" s="210" t="s">
        <v>390</v>
      </c>
      <c r="C59" s="884" t="s">
        <v>116</v>
      </c>
      <c r="D59" s="884"/>
      <c r="E59" s="243">
        <v>85.5</v>
      </c>
      <c r="F59" s="224" t="s">
        <v>246</v>
      </c>
      <c r="G59" s="224" t="s">
        <v>120</v>
      </c>
      <c r="H59" s="244">
        <v>3.5</v>
      </c>
      <c r="I59" s="244">
        <v>4</v>
      </c>
      <c r="J59" s="395" t="s">
        <v>119</v>
      </c>
      <c r="K59" s="395" t="s">
        <v>119</v>
      </c>
      <c r="L59" s="172" t="s">
        <v>118</v>
      </c>
      <c r="M59" s="233" t="s">
        <v>110</v>
      </c>
      <c r="N59" s="76">
        <v>15</v>
      </c>
      <c r="O59" s="233" t="s">
        <v>119</v>
      </c>
      <c r="P59" s="76" t="s">
        <v>121</v>
      </c>
      <c r="Q59" s="97" t="s">
        <v>122</v>
      </c>
      <c r="R59" s="97" t="s">
        <v>122</v>
      </c>
      <c r="S59" s="81"/>
      <c r="T59" s="73"/>
      <c r="U59" s="73"/>
      <c r="V59" s="73"/>
      <c r="W59" s="927"/>
    </row>
    <row r="60" spans="1:23" ht="25.5" customHeight="1">
      <c r="A60" s="224">
        <v>53</v>
      </c>
      <c r="B60" s="210" t="s">
        <v>391</v>
      </c>
      <c r="C60" s="884" t="s">
        <v>116</v>
      </c>
      <c r="D60" s="884"/>
      <c r="E60" s="243">
        <v>85</v>
      </c>
      <c r="F60" s="224" t="s">
        <v>117</v>
      </c>
      <c r="G60" s="224" t="s">
        <v>120</v>
      </c>
      <c r="H60" s="244">
        <v>3.5</v>
      </c>
      <c r="I60" s="244">
        <v>4</v>
      </c>
      <c r="J60" s="395" t="s">
        <v>119</v>
      </c>
      <c r="K60" s="395" t="s">
        <v>119</v>
      </c>
      <c r="L60" s="172" t="s">
        <v>118</v>
      </c>
      <c r="M60" s="233" t="s">
        <v>110</v>
      </c>
      <c r="N60" s="76">
        <v>15</v>
      </c>
      <c r="O60" s="233" t="s">
        <v>119</v>
      </c>
      <c r="P60" s="76" t="s">
        <v>121</v>
      </c>
      <c r="Q60" s="97" t="s">
        <v>122</v>
      </c>
      <c r="R60" s="97" t="s">
        <v>122</v>
      </c>
      <c r="S60" s="81"/>
      <c r="T60" s="73"/>
      <c r="U60" s="73"/>
      <c r="V60" s="73"/>
      <c r="W60" s="927"/>
    </row>
    <row r="61" spans="1:23" ht="25.5" customHeight="1">
      <c r="A61" s="224">
        <v>54</v>
      </c>
      <c r="B61" s="606" t="s">
        <v>392</v>
      </c>
      <c r="C61" s="191">
        <v>2815000</v>
      </c>
      <c r="D61" s="473" t="s">
        <v>324</v>
      </c>
      <c r="E61" s="243">
        <v>85</v>
      </c>
      <c r="F61" s="224" t="s">
        <v>117</v>
      </c>
      <c r="G61" s="224" t="s">
        <v>120</v>
      </c>
      <c r="H61" s="244">
        <v>3.5</v>
      </c>
      <c r="I61" s="244">
        <v>4</v>
      </c>
      <c r="J61" s="395" t="s">
        <v>119</v>
      </c>
      <c r="K61" s="395" t="s">
        <v>119</v>
      </c>
      <c r="L61" s="172" t="s">
        <v>118</v>
      </c>
      <c r="M61" s="233" t="s">
        <v>110</v>
      </c>
      <c r="N61" s="76">
        <v>15</v>
      </c>
      <c r="O61" s="233" t="s">
        <v>119</v>
      </c>
      <c r="P61" s="76" t="s">
        <v>121</v>
      </c>
      <c r="Q61" s="97" t="s">
        <v>122</v>
      </c>
      <c r="R61" s="97" t="s">
        <v>122</v>
      </c>
      <c r="S61" s="81"/>
      <c r="T61" s="73"/>
      <c r="U61" s="73"/>
      <c r="V61" s="73"/>
      <c r="W61" s="927"/>
    </row>
    <row r="62" spans="1:23" ht="21.75" customHeight="1">
      <c r="A62" s="224">
        <v>55</v>
      </c>
      <c r="B62" s="210" t="s">
        <v>134</v>
      </c>
      <c r="C62" s="884" t="s">
        <v>116</v>
      </c>
      <c r="D62" s="884"/>
      <c r="E62" s="243">
        <v>140</v>
      </c>
      <c r="F62" s="224" t="s">
        <v>307</v>
      </c>
      <c r="G62" s="224" t="s">
        <v>120</v>
      </c>
      <c r="H62" s="244">
        <v>5</v>
      </c>
      <c r="I62" s="244">
        <v>5</v>
      </c>
      <c r="J62" s="395" t="s">
        <v>167</v>
      </c>
      <c r="K62" s="239" t="s">
        <v>327</v>
      </c>
      <c r="L62" s="172" t="s">
        <v>373</v>
      </c>
      <c r="M62" s="233" t="s">
        <v>110</v>
      </c>
      <c r="N62" s="76">
        <v>9</v>
      </c>
      <c r="O62" s="233" t="s">
        <v>119</v>
      </c>
      <c r="P62" s="76"/>
      <c r="Q62" s="97" t="s">
        <v>122</v>
      </c>
      <c r="R62" s="97" t="s">
        <v>122</v>
      </c>
      <c r="S62" s="81"/>
      <c r="T62" s="448"/>
      <c r="U62" s="448"/>
      <c r="V62" s="448"/>
      <c r="W62" s="927"/>
    </row>
    <row r="63" spans="1:23" ht="37.9" customHeight="1">
      <c r="A63" s="224">
        <v>56</v>
      </c>
      <c r="B63" s="210" t="s">
        <v>135</v>
      </c>
      <c r="C63" s="912" t="s">
        <v>1176</v>
      </c>
      <c r="D63" s="913"/>
      <c r="E63" s="243">
        <v>140</v>
      </c>
      <c r="F63" s="224" t="s">
        <v>307</v>
      </c>
      <c r="G63" s="224" t="s">
        <v>120</v>
      </c>
      <c r="H63" s="244">
        <v>5</v>
      </c>
      <c r="I63" s="244">
        <v>5</v>
      </c>
      <c r="J63" s="395" t="s">
        <v>167</v>
      </c>
      <c r="K63" s="239" t="s">
        <v>327</v>
      </c>
      <c r="L63" s="172" t="s">
        <v>373</v>
      </c>
      <c r="M63" s="233" t="s">
        <v>110</v>
      </c>
      <c r="N63" s="76">
        <v>9</v>
      </c>
      <c r="O63" s="233" t="s">
        <v>439</v>
      </c>
      <c r="P63" s="76"/>
      <c r="Q63" s="97" t="s">
        <v>122</v>
      </c>
      <c r="R63" s="97" t="s">
        <v>122</v>
      </c>
      <c r="S63" s="81"/>
      <c r="T63" s="73"/>
      <c r="U63" s="73"/>
      <c r="V63" s="73"/>
      <c r="W63" s="928"/>
    </row>
    <row r="64" spans="1:23" ht="16.5" customHeight="1">
      <c r="A64" s="407"/>
      <c r="B64" s="824" t="s">
        <v>775</v>
      </c>
      <c r="C64" s="825"/>
      <c r="D64" s="825"/>
      <c r="E64" s="825"/>
      <c r="F64" s="825"/>
      <c r="G64" s="825"/>
      <c r="H64" s="825"/>
      <c r="I64" s="825"/>
      <c r="J64" s="825"/>
      <c r="K64" s="825"/>
      <c r="L64" s="825"/>
      <c r="M64" s="825"/>
      <c r="N64" s="825"/>
      <c r="O64" s="825"/>
      <c r="P64" s="825"/>
      <c r="Q64" s="825"/>
      <c r="R64" s="825"/>
      <c r="S64" s="825"/>
      <c r="T64" s="825"/>
      <c r="U64" s="825"/>
      <c r="V64" s="826"/>
      <c r="W64" s="169"/>
    </row>
    <row r="65" spans="1:42" ht="44.25" customHeight="1">
      <c r="A65" s="224">
        <v>57</v>
      </c>
      <c r="B65" s="170" t="s">
        <v>325</v>
      </c>
      <c r="C65" s="204">
        <v>3015000</v>
      </c>
      <c r="D65" s="187" t="s">
        <v>1163</v>
      </c>
      <c r="E65" s="96">
        <v>85</v>
      </c>
      <c r="F65" s="76" t="s">
        <v>117</v>
      </c>
      <c r="G65" s="76" t="s">
        <v>124</v>
      </c>
      <c r="H65" s="76">
        <v>3</v>
      </c>
      <c r="I65" s="76">
        <v>4</v>
      </c>
      <c r="J65" s="395" t="s">
        <v>854</v>
      </c>
      <c r="K65" s="239" t="s">
        <v>327</v>
      </c>
      <c r="L65" s="81" t="s">
        <v>118</v>
      </c>
      <c r="M65" s="81" t="s">
        <v>120</v>
      </c>
      <c r="N65" s="76">
        <v>15</v>
      </c>
      <c r="O65" s="233" t="s">
        <v>439</v>
      </c>
      <c r="P65" s="844"/>
      <c r="Q65" s="306" t="s">
        <v>122</v>
      </c>
      <c r="R65" s="82" t="s">
        <v>122</v>
      </c>
      <c r="S65" s="89"/>
      <c r="T65" s="901"/>
      <c r="U65" s="950"/>
      <c r="V65" s="305"/>
      <c r="W65" s="952"/>
    </row>
    <row r="66" spans="1:42" ht="27.75" customHeight="1">
      <c r="A66" s="224">
        <v>58</v>
      </c>
      <c r="B66" s="170" t="s">
        <v>170</v>
      </c>
      <c r="C66" s="884" t="s">
        <v>116</v>
      </c>
      <c r="D66" s="884"/>
      <c r="E66" s="96">
        <v>85</v>
      </c>
      <c r="F66" s="76" t="s">
        <v>117</v>
      </c>
      <c r="G66" s="76" t="s">
        <v>124</v>
      </c>
      <c r="H66" s="76">
        <v>3</v>
      </c>
      <c r="I66" s="76">
        <v>4</v>
      </c>
      <c r="J66" s="395" t="s">
        <v>854</v>
      </c>
      <c r="K66" s="239" t="s">
        <v>327</v>
      </c>
      <c r="L66" s="81" t="s">
        <v>118</v>
      </c>
      <c r="M66" s="81" t="s">
        <v>120</v>
      </c>
      <c r="N66" s="76">
        <v>15</v>
      </c>
      <c r="O66" s="233" t="s">
        <v>439</v>
      </c>
      <c r="P66" s="844"/>
      <c r="Q66" s="306" t="s">
        <v>122</v>
      </c>
      <c r="R66" s="82" t="s">
        <v>122</v>
      </c>
      <c r="S66" s="89"/>
      <c r="T66" s="901"/>
      <c r="U66" s="950"/>
      <c r="V66" s="305"/>
      <c r="W66" s="952"/>
    </row>
    <row r="67" spans="1:42" ht="28.5" customHeight="1">
      <c r="A67" s="224">
        <v>59</v>
      </c>
      <c r="B67" s="605" t="s">
        <v>814</v>
      </c>
      <c r="C67" s="204">
        <v>2915000</v>
      </c>
      <c r="D67" s="747">
        <v>2815000</v>
      </c>
      <c r="E67" s="96">
        <v>85</v>
      </c>
      <c r="F67" s="76" t="s">
        <v>117</v>
      </c>
      <c r="G67" s="76" t="s">
        <v>124</v>
      </c>
      <c r="H67" s="76">
        <v>3</v>
      </c>
      <c r="I67" s="76">
        <v>4</v>
      </c>
      <c r="J67" s="395" t="s">
        <v>119</v>
      </c>
      <c r="K67" s="395" t="s">
        <v>119</v>
      </c>
      <c r="L67" s="81" t="s">
        <v>118</v>
      </c>
      <c r="M67" s="81" t="s">
        <v>120</v>
      </c>
      <c r="N67" s="76">
        <v>15</v>
      </c>
      <c r="O67" s="233" t="s">
        <v>439</v>
      </c>
      <c r="P67" s="844"/>
      <c r="Q67" s="306" t="s">
        <v>122</v>
      </c>
      <c r="R67" s="82" t="s">
        <v>122</v>
      </c>
      <c r="S67" s="89"/>
      <c r="T67" s="901"/>
      <c r="U67" s="950"/>
      <c r="V67" s="305"/>
      <c r="W67" s="952"/>
    </row>
    <row r="68" spans="1:42" ht="34.5" customHeight="1">
      <c r="A68" s="224">
        <v>60</v>
      </c>
      <c r="B68" s="605" t="s">
        <v>815</v>
      </c>
      <c r="C68" s="204">
        <v>2915000</v>
      </c>
      <c r="D68" s="747">
        <v>2815000</v>
      </c>
      <c r="E68" s="96">
        <v>85</v>
      </c>
      <c r="F68" s="76" t="s">
        <v>117</v>
      </c>
      <c r="G68" s="76" t="s">
        <v>124</v>
      </c>
      <c r="H68" s="76">
        <v>3</v>
      </c>
      <c r="I68" s="76">
        <v>4</v>
      </c>
      <c r="J68" s="395" t="s">
        <v>119</v>
      </c>
      <c r="K68" s="395" t="s">
        <v>119</v>
      </c>
      <c r="L68" s="81" t="s">
        <v>118</v>
      </c>
      <c r="M68" s="81" t="s">
        <v>120</v>
      </c>
      <c r="N68" s="76">
        <v>15</v>
      </c>
      <c r="O68" s="233" t="s">
        <v>439</v>
      </c>
      <c r="P68" s="844"/>
      <c r="Q68" s="306" t="s">
        <v>122</v>
      </c>
      <c r="R68" s="82" t="s">
        <v>122</v>
      </c>
      <c r="S68" s="89"/>
      <c r="T68" s="901"/>
      <c r="U68" s="950"/>
      <c r="V68" s="305"/>
      <c r="W68" s="952"/>
    </row>
    <row r="69" spans="1:42" ht="36" customHeight="1">
      <c r="A69" s="224">
        <v>61</v>
      </c>
      <c r="B69" s="605" t="s">
        <v>816</v>
      </c>
      <c r="C69" s="204">
        <v>2915000</v>
      </c>
      <c r="D69" s="747">
        <v>2815000</v>
      </c>
      <c r="E69" s="96">
        <v>85</v>
      </c>
      <c r="F69" s="76" t="s">
        <v>117</v>
      </c>
      <c r="G69" s="76" t="s">
        <v>124</v>
      </c>
      <c r="H69" s="76">
        <v>3</v>
      </c>
      <c r="I69" s="76">
        <v>4</v>
      </c>
      <c r="J69" s="395" t="s">
        <v>119</v>
      </c>
      <c r="K69" s="395" t="s">
        <v>119</v>
      </c>
      <c r="L69" s="81" t="s">
        <v>118</v>
      </c>
      <c r="M69" s="81" t="s">
        <v>120</v>
      </c>
      <c r="N69" s="76">
        <v>15</v>
      </c>
      <c r="O69" s="233" t="s">
        <v>439</v>
      </c>
      <c r="P69" s="844"/>
      <c r="Q69" s="306" t="s">
        <v>122</v>
      </c>
      <c r="R69" s="82" t="s">
        <v>122</v>
      </c>
      <c r="S69" s="89"/>
      <c r="T69" s="901"/>
      <c r="U69" s="950"/>
      <c r="V69" s="305"/>
      <c r="W69" s="952"/>
    </row>
    <row r="70" spans="1:42" ht="24.75" customHeight="1">
      <c r="A70" s="224">
        <v>62</v>
      </c>
      <c r="B70" s="170" t="s">
        <v>408</v>
      </c>
      <c r="C70" s="884" t="s">
        <v>116</v>
      </c>
      <c r="D70" s="884"/>
      <c r="E70" s="96">
        <v>85</v>
      </c>
      <c r="F70" s="76" t="s">
        <v>117</v>
      </c>
      <c r="G70" s="76" t="s">
        <v>124</v>
      </c>
      <c r="H70" s="76">
        <v>3</v>
      </c>
      <c r="I70" s="76">
        <v>4</v>
      </c>
      <c r="J70" s="395" t="s">
        <v>119</v>
      </c>
      <c r="K70" s="395" t="s">
        <v>119</v>
      </c>
      <c r="L70" s="81" t="s">
        <v>118</v>
      </c>
      <c r="M70" s="81" t="s">
        <v>120</v>
      </c>
      <c r="N70" s="76">
        <v>15</v>
      </c>
      <c r="O70" s="233" t="s">
        <v>439</v>
      </c>
      <c r="P70" s="844"/>
      <c r="Q70" s="306" t="s">
        <v>122</v>
      </c>
      <c r="R70" s="82" t="s">
        <v>122</v>
      </c>
      <c r="S70" s="89"/>
      <c r="T70" s="901"/>
      <c r="U70" s="950"/>
      <c r="V70" s="305"/>
      <c r="W70" s="952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</row>
    <row r="71" spans="1:42" ht="30" customHeight="1">
      <c r="A71" s="224">
        <v>63</v>
      </c>
      <c r="B71" s="605" t="s">
        <v>365</v>
      </c>
      <c r="C71" s="884" t="s">
        <v>116</v>
      </c>
      <c r="D71" s="884"/>
      <c r="E71" s="96">
        <v>85</v>
      </c>
      <c r="F71" s="76" t="s">
        <v>117</v>
      </c>
      <c r="G71" s="76" t="s">
        <v>124</v>
      </c>
      <c r="H71" s="76">
        <v>3</v>
      </c>
      <c r="I71" s="76">
        <v>4</v>
      </c>
      <c r="J71" s="395" t="s">
        <v>119</v>
      </c>
      <c r="K71" s="395" t="s">
        <v>119</v>
      </c>
      <c r="L71" s="81" t="s">
        <v>118</v>
      </c>
      <c r="M71" s="81" t="s">
        <v>120</v>
      </c>
      <c r="N71" s="76">
        <v>15</v>
      </c>
      <c r="O71" s="233" t="s">
        <v>439</v>
      </c>
      <c r="P71" s="844"/>
      <c r="Q71" s="306" t="s">
        <v>122</v>
      </c>
      <c r="R71" s="82" t="s">
        <v>122</v>
      </c>
      <c r="S71" s="89"/>
      <c r="T71" s="901"/>
      <c r="U71" s="950"/>
      <c r="V71" s="305"/>
      <c r="W71" s="952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</row>
    <row r="72" spans="1:42" ht="35.25" customHeight="1">
      <c r="A72" s="224">
        <v>64</v>
      </c>
      <c r="B72" s="605" t="s">
        <v>366</v>
      </c>
      <c r="C72" s="396">
        <v>3015000</v>
      </c>
      <c r="D72" s="206">
        <v>2915000</v>
      </c>
      <c r="E72" s="96">
        <v>85</v>
      </c>
      <c r="F72" s="76" t="s">
        <v>117</v>
      </c>
      <c r="G72" s="76" t="s">
        <v>124</v>
      </c>
      <c r="H72" s="76">
        <v>3</v>
      </c>
      <c r="I72" s="76">
        <v>4</v>
      </c>
      <c r="J72" s="395" t="s">
        <v>119</v>
      </c>
      <c r="K72" s="395" t="s">
        <v>119</v>
      </c>
      <c r="L72" s="81" t="s">
        <v>118</v>
      </c>
      <c r="M72" s="81" t="s">
        <v>120</v>
      </c>
      <c r="N72" s="76">
        <v>15</v>
      </c>
      <c r="O72" s="233" t="s">
        <v>439</v>
      </c>
      <c r="P72" s="844"/>
      <c r="Q72" s="306" t="s">
        <v>122</v>
      </c>
      <c r="R72" s="82" t="s">
        <v>122</v>
      </c>
      <c r="S72" s="89"/>
      <c r="T72" s="903"/>
      <c r="U72" s="951"/>
      <c r="V72" s="305"/>
      <c r="W72" s="968"/>
      <c r="X72" s="632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</row>
    <row r="73" spans="1:42" ht="18" customHeight="1">
      <c r="A73" s="885" t="s">
        <v>923</v>
      </c>
      <c r="B73" s="886"/>
      <c r="C73" s="886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  <c r="Q73" s="886"/>
      <c r="R73" s="886"/>
      <c r="S73" s="886"/>
      <c r="T73" s="886"/>
      <c r="U73" s="886"/>
      <c r="V73" s="886"/>
      <c r="W73" s="887"/>
      <c r="X73" s="633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</row>
    <row r="74" spans="1:42" ht="18" customHeight="1">
      <c r="A74" s="460">
        <v>65</v>
      </c>
      <c r="B74" s="460" t="s">
        <v>924</v>
      </c>
      <c r="C74" s="499">
        <v>3415000</v>
      </c>
      <c r="D74" s="1021" t="s">
        <v>933</v>
      </c>
      <c r="E74" s="96">
        <v>85</v>
      </c>
      <c r="F74" s="76" t="s">
        <v>117</v>
      </c>
      <c r="G74" s="76" t="s">
        <v>124</v>
      </c>
      <c r="H74" s="460">
        <v>3.5</v>
      </c>
      <c r="I74" s="460">
        <v>4</v>
      </c>
      <c r="J74" s="924" t="s">
        <v>939</v>
      </c>
      <c r="K74" s="460"/>
      <c r="L74" s="460"/>
      <c r="M74" s="460"/>
      <c r="N74" s="76">
        <v>15</v>
      </c>
      <c r="O74" s="504" t="s">
        <v>439</v>
      </c>
      <c r="P74" s="460"/>
      <c r="Q74" s="306" t="s">
        <v>122</v>
      </c>
      <c r="R74" s="529" t="s">
        <v>122</v>
      </c>
      <c r="S74" s="460"/>
      <c r="T74" s="942" t="s">
        <v>940</v>
      </c>
      <c r="U74" s="943"/>
      <c r="V74" s="460" t="s">
        <v>938</v>
      </c>
      <c r="W74" s="888"/>
      <c r="X74" s="559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</row>
    <row r="75" spans="1:42" ht="18" customHeight="1">
      <c r="A75" s="460">
        <v>66</v>
      </c>
      <c r="B75" s="460" t="s">
        <v>925</v>
      </c>
      <c r="C75" s="499">
        <v>3415000</v>
      </c>
      <c r="D75" s="1022"/>
      <c r="E75" s="96">
        <v>85</v>
      </c>
      <c r="F75" s="76" t="s">
        <v>117</v>
      </c>
      <c r="G75" s="76" t="s">
        <v>124</v>
      </c>
      <c r="H75" s="460">
        <v>3.5</v>
      </c>
      <c r="I75" s="460">
        <v>4</v>
      </c>
      <c r="J75" s="875"/>
      <c r="K75" s="460"/>
      <c r="L75" s="460"/>
      <c r="M75" s="460"/>
      <c r="N75" s="76">
        <v>15</v>
      </c>
      <c r="O75" s="504" t="s">
        <v>439</v>
      </c>
      <c r="P75" s="460"/>
      <c r="Q75" s="306" t="s">
        <v>122</v>
      </c>
      <c r="R75" s="529" t="s">
        <v>122</v>
      </c>
      <c r="S75" s="460"/>
      <c r="T75" s="944"/>
      <c r="U75" s="945"/>
      <c r="V75" s="460" t="s">
        <v>938</v>
      </c>
      <c r="W75" s="889"/>
      <c r="X75" s="559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</row>
    <row r="76" spans="1:42" ht="18" customHeight="1">
      <c r="A76" s="460">
        <v>67</v>
      </c>
      <c r="B76" s="460" t="s">
        <v>926</v>
      </c>
      <c r="C76" s="499">
        <v>3415000</v>
      </c>
      <c r="D76" s="1022"/>
      <c r="E76" s="96">
        <v>85</v>
      </c>
      <c r="F76" s="76" t="s">
        <v>117</v>
      </c>
      <c r="G76" s="76" t="s">
        <v>124</v>
      </c>
      <c r="H76" s="460">
        <v>3.5</v>
      </c>
      <c r="I76" s="460">
        <v>4</v>
      </c>
      <c r="J76" s="875"/>
      <c r="K76" s="460"/>
      <c r="L76" s="460"/>
      <c r="M76" s="460"/>
      <c r="N76" s="76">
        <v>15</v>
      </c>
      <c r="O76" s="504" t="s">
        <v>439</v>
      </c>
      <c r="P76" s="460"/>
      <c r="Q76" s="306" t="s">
        <v>122</v>
      </c>
      <c r="R76" s="529" t="s">
        <v>122</v>
      </c>
      <c r="S76" s="460"/>
      <c r="T76" s="944"/>
      <c r="U76" s="945"/>
      <c r="V76" s="460" t="s">
        <v>938</v>
      </c>
      <c r="W76" s="889"/>
      <c r="X76" s="559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</row>
    <row r="77" spans="1:42" s="551" customFormat="1" ht="67.5" customHeight="1">
      <c r="A77" s="460">
        <v>68</v>
      </c>
      <c r="B77" s="460" t="s">
        <v>927</v>
      </c>
      <c r="C77" s="724" t="s">
        <v>1179</v>
      </c>
      <c r="D77" s="1022"/>
      <c r="E77" s="96">
        <v>85</v>
      </c>
      <c r="F77" s="76" t="s">
        <v>117</v>
      </c>
      <c r="G77" s="76" t="s">
        <v>124</v>
      </c>
      <c r="H77" s="460">
        <v>3.5</v>
      </c>
      <c r="I77" s="460">
        <v>4</v>
      </c>
      <c r="J77" s="875"/>
      <c r="K77" s="460"/>
      <c r="L77" s="460"/>
      <c r="M77" s="460"/>
      <c r="N77" s="76">
        <v>15</v>
      </c>
      <c r="O77" s="504" t="s">
        <v>439</v>
      </c>
      <c r="P77" s="460"/>
      <c r="Q77" s="306" t="s">
        <v>122</v>
      </c>
      <c r="R77" s="529" t="s">
        <v>122</v>
      </c>
      <c r="S77" s="460"/>
      <c r="T77" s="944"/>
      <c r="U77" s="945"/>
      <c r="V77" s="460" t="s">
        <v>938</v>
      </c>
      <c r="W77" s="889"/>
      <c r="X77" s="556"/>
      <c r="Y77" s="552"/>
      <c r="Z77" s="552"/>
      <c r="AA77" s="552"/>
      <c r="AB77" s="552"/>
      <c r="AC77" s="552"/>
      <c r="AD77" s="552"/>
      <c r="AE77" s="552"/>
      <c r="AF77" s="552"/>
      <c r="AG77" s="552"/>
      <c r="AH77" s="552"/>
      <c r="AI77" s="556"/>
      <c r="AJ77" s="556"/>
      <c r="AK77" s="556"/>
      <c r="AL77" s="556"/>
      <c r="AM77" s="556"/>
      <c r="AN77" s="556"/>
      <c r="AO77" s="556"/>
      <c r="AP77" s="557"/>
    </row>
    <row r="78" spans="1:42" s="554" customFormat="1" ht="18" customHeight="1">
      <c r="A78" s="460">
        <v>69</v>
      </c>
      <c r="B78" s="460" t="s">
        <v>928</v>
      </c>
      <c r="C78" s="499">
        <v>3415000</v>
      </c>
      <c r="D78" s="1022"/>
      <c r="E78" s="96">
        <v>85</v>
      </c>
      <c r="F78" s="76" t="s">
        <v>117</v>
      </c>
      <c r="G78" s="76" t="s">
        <v>124</v>
      </c>
      <c r="H78" s="460">
        <v>3.5</v>
      </c>
      <c r="I78" s="460">
        <v>4</v>
      </c>
      <c r="J78" s="875"/>
      <c r="K78" s="460"/>
      <c r="L78" s="460"/>
      <c r="M78" s="460"/>
      <c r="N78" s="76">
        <v>15</v>
      </c>
      <c r="O78" s="504" t="s">
        <v>439</v>
      </c>
      <c r="P78" s="460"/>
      <c r="Q78" s="306" t="s">
        <v>122</v>
      </c>
      <c r="R78" s="529" t="s">
        <v>122</v>
      </c>
      <c r="S78" s="460"/>
      <c r="T78" s="944"/>
      <c r="U78" s="945"/>
      <c r="V78" s="460" t="s">
        <v>938</v>
      </c>
      <c r="W78" s="889"/>
      <c r="X78" s="558"/>
      <c r="Y78" s="552"/>
      <c r="Z78" s="552"/>
      <c r="AA78" s="552"/>
      <c r="AB78" s="552"/>
      <c r="AC78" s="552"/>
      <c r="AD78" s="552"/>
      <c r="AE78" s="552"/>
      <c r="AF78" s="552"/>
      <c r="AG78" s="552"/>
      <c r="AH78" s="552"/>
      <c r="AI78" s="552"/>
      <c r="AJ78" s="552"/>
      <c r="AK78" s="552"/>
      <c r="AL78" s="552"/>
      <c r="AM78" s="552"/>
      <c r="AN78" s="552"/>
      <c r="AO78" s="552"/>
      <c r="AP78" s="552"/>
    </row>
    <row r="79" spans="1:42" s="554" customFormat="1" ht="22.5" customHeight="1">
      <c r="A79" s="460">
        <v>70</v>
      </c>
      <c r="B79" s="460" t="s">
        <v>929</v>
      </c>
      <c r="C79" s="499">
        <v>3415000</v>
      </c>
      <c r="D79" s="1022"/>
      <c r="E79" s="96">
        <v>85</v>
      </c>
      <c r="F79" s="76" t="s">
        <v>117</v>
      </c>
      <c r="G79" s="76" t="s">
        <v>124</v>
      </c>
      <c r="H79" s="460">
        <v>3.5</v>
      </c>
      <c r="I79" s="460">
        <v>4</v>
      </c>
      <c r="J79" s="875"/>
      <c r="K79" s="460"/>
      <c r="L79" s="460"/>
      <c r="M79" s="460"/>
      <c r="N79" s="76">
        <v>15</v>
      </c>
      <c r="O79" s="504" t="s">
        <v>439</v>
      </c>
      <c r="P79" s="460"/>
      <c r="Q79" s="306" t="s">
        <v>122</v>
      </c>
      <c r="R79" s="529" t="s">
        <v>122</v>
      </c>
      <c r="S79" s="460"/>
      <c r="T79" s="944"/>
      <c r="U79" s="945"/>
      <c r="V79" s="460" t="s">
        <v>938</v>
      </c>
      <c r="W79" s="889"/>
      <c r="X79" s="558"/>
      <c r="Y79" s="552"/>
      <c r="Z79" s="552"/>
      <c r="AA79" s="552"/>
      <c r="AB79" s="552"/>
      <c r="AC79" s="552"/>
      <c r="AD79" s="552"/>
      <c r="AE79" s="552"/>
      <c r="AF79" s="552"/>
      <c r="AG79" s="552"/>
      <c r="AH79" s="552"/>
      <c r="AI79" s="552"/>
      <c r="AJ79" s="552"/>
      <c r="AK79" s="552"/>
      <c r="AL79" s="552"/>
      <c r="AM79" s="552"/>
      <c r="AN79" s="552"/>
      <c r="AO79" s="552"/>
      <c r="AP79" s="552"/>
    </row>
    <row r="80" spans="1:42" s="555" customFormat="1" ht="18" customHeight="1">
      <c r="A80" s="460">
        <v>71</v>
      </c>
      <c r="B80" s="460" t="s">
        <v>930</v>
      </c>
      <c r="C80" s="499">
        <v>3415000</v>
      </c>
      <c r="D80" s="1022"/>
      <c r="E80" s="96">
        <v>85</v>
      </c>
      <c r="F80" s="76" t="s">
        <v>117</v>
      </c>
      <c r="G80" s="76" t="s">
        <v>124</v>
      </c>
      <c r="H80" s="460">
        <v>3.5</v>
      </c>
      <c r="I80" s="460">
        <v>4</v>
      </c>
      <c r="J80" s="875"/>
      <c r="K80" s="460"/>
      <c r="L80" s="460"/>
      <c r="M80" s="460"/>
      <c r="N80" s="76">
        <v>15</v>
      </c>
      <c r="O80" s="504" t="s">
        <v>439</v>
      </c>
      <c r="P80" s="460"/>
      <c r="Q80" s="306" t="s">
        <v>122</v>
      </c>
      <c r="R80" s="529" t="s">
        <v>122</v>
      </c>
      <c r="S80" s="460"/>
      <c r="T80" s="944"/>
      <c r="U80" s="945"/>
      <c r="V80" s="460" t="s">
        <v>938</v>
      </c>
      <c r="W80" s="889"/>
      <c r="X80" s="558"/>
      <c r="Y80" s="478"/>
      <c r="Z80" s="478"/>
      <c r="AA80" s="478"/>
      <c r="AB80" s="478"/>
      <c r="AC80" s="478"/>
      <c r="AD80" s="478"/>
      <c r="AE80" s="478"/>
      <c r="AF80" s="478"/>
      <c r="AG80" s="478"/>
      <c r="AH80" s="478"/>
      <c r="AI80" s="478"/>
      <c r="AJ80" s="478"/>
      <c r="AK80" s="478"/>
      <c r="AL80" s="478"/>
      <c r="AM80" s="478"/>
      <c r="AN80" s="478"/>
      <c r="AO80" s="478"/>
      <c r="AP80" s="478"/>
    </row>
    <row r="81" spans="1:42" s="478" customFormat="1" ht="18" customHeight="1">
      <c r="A81" s="460">
        <v>72</v>
      </c>
      <c r="B81" s="460" t="s">
        <v>931</v>
      </c>
      <c r="C81" s="499">
        <v>3415000</v>
      </c>
      <c r="D81" s="1022"/>
      <c r="E81" s="96">
        <v>85</v>
      </c>
      <c r="F81" s="76" t="s">
        <v>117</v>
      </c>
      <c r="G81" s="76" t="s">
        <v>124</v>
      </c>
      <c r="H81" s="460">
        <v>3.5</v>
      </c>
      <c r="I81" s="460">
        <v>4</v>
      </c>
      <c r="J81" s="875"/>
      <c r="K81" s="460"/>
      <c r="L81" s="460"/>
      <c r="M81" s="460"/>
      <c r="N81" s="76">
        <v>15</v>
      </c>
      <c r="O81" s="504" t="s">
        <v>439</v>
      </c>
      <c r="P81" s="460"/>
      <c r="Q81" s="306" t="s">
        <v>122</v>
      </c>
      <c r="R81" s="529" t="s">
        <v>122</v>
      </c>
      <c r="S81" s="460"/>
      <c r="T81" s="944"/>
      <c r="U81" s="945"/>
      <c r="V81" s="460" t="s">
        <v>938</v>
      </c>
      <c r="W81" s="889"/>
      <c r="X81" s="562"/>
    </row>
    <row r="82" spans="1:42" s="478" customFormat="1" ht="18" customHeight="1">
      <c r="A82" s="460">
        <v>73</v>
      </c>
      <c r="B82" s="460" t="s">
        <v>937</v>
      </c>
      <c r="C82" s="499">
        <v>3415000</v>
      </c>
      <c r="D82" s="1023"/>
      <c r="E82" s="96">
        <v>85</v>
      </c>
      <c r="F82" s="76" t="s">
        <v>117</v>
      </c>
      <c r="G82" s="76" t="s">
        <v>124</v>
      </c>
      <c r="H82" s="460">
        <v>3.5</v>
      </c>
      <c r="I82" s="460">
        <v>4</v>
      </c>
      <c r="J82" s="876"/>
      <c r="K82" s="460"/>
      <c r="L82" s="460"/>
      <c r="M82" s="460"/>
      <c r="N82" s="76">
        <v>15</v>
      </c>
      <c r="O82" s="504" t="s">
        <v>439</v>
      </c>
      <c r="P82" s="460"/>
      <c r="Q82" s="306" t="s">
        <v>122</v>
      </c>
      <c r="R82" s="529" t="s">
        <v>122</v>
      </c>
      <c r="S82" s="460"/>
      <c r="T82" s="946"/>
      <c r="U82" s="947"/>
      <c r="V82" s="460" t="s">
        <v>938</v>
      </c>
      <c r="W82" s="890"/>
      <c r="X82" s="553"/>
    </row>
    <row r="83" spans="1:42" ht="18" customHeight="1">
      <c r="A83" s="970" t="s">
        <v>554</v>
      </c>
      <c r="B83" s="971"/>
      <c r="C83" s="971"/>
      <c r="D83" s="971"/>
      <c r="E83" s="971"/>
      <c r="F83" s="971"/>
      <c r="G83" s="971"/>
      <c r="H83" s="971"/>
      <c r="I83" s="971"/>
      <c r="J83" s="971"/>
      <c r="K83" s="971"/>
      <c r="L83" s="971"/>
      <c r="M83" s="971"/>
      <c r="N83" s="971"/>
      <c r="O83" s="971"/>
      <c r="P83" s="971"/>
      <c r="Q83" s="971"/>
      <c r="R83" s="971"/>
      <c r="S83" s="971"/>
      <c r="T83" s="971"/>
      <c r="U83" s="971"/>
      <c r="V83" s="971"/>
      <c r="W83" s="972"/>
      <c r="X83" s="539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</row>
    <row r="84" spans="1:42" ht="18" customHeight="1">
      <c r="A84" s="224">
        <v>74</v>
      </c>
      <c r="B84" s="608" t="s">
        <v>555</v>
      </c>
      <c r="C84" s="893" t="s">
        <v>245</v>
      </c>
      <c r="D84" s="894"/>
      <c r="E84" s="96">
        <v>140</v>
      </c>
      <c r="F84" s="76" t="s">
        <v>307</v>
      </c>
      <c r="G84" s="76" t="s">
        <v>301</v>
      </c>
      <c r="H84" s="76">
        <v>4.5</v>
      </c>
      <c r="I84" s="76">
        <v>5</v>
      </c>
      <c r="J84" s="838" t="s">
        <v>302</v>
      </c>
      <c r="K84" s="239">
        <v>42767</v>
      </c>
      <c r="L84" s="81" t="s">
        <v>373</v>
      </c>
      <c r="M84" s="81" t="s">
        <v>558</v>
      </c>
      <c r="N84" s="76">
        <v>9</v>
      </c>
      <c r="O84" s="214" t="s">
        <v>439</v>
      </c>
      <c r="P84" s="82" t="s">
        <v>305</v>
      </c>
      <c r="Q84" s="574" t="s">
        <v>122</v>
      </c>
      <c r="R84" s="574" t="s">
        <v>122</v>
      </c>
      <c r="S84" s="89"/>
      <c r="T84" s="948" t="s">
        <v>559</v>
      </c>
      <c r="U84" s="949"/>
      <c r="V84" s="877"/>
      <c r="W84" s="87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</row>
    <row r="85" spans="1:42" ht="18" customHeight="1">
      <c r="A85" s="224">
        <v>75</v>
      </c>
      <c r="B85" s="608" t="s">
        <v>556</v>
      </c>
      <c r="C85" s="351">
        <v>4515000</v>
      </c>
      <c r="D85" s="748">
        <v>4415000</v>
      </c>
      <c r="E85" s="96">
        <v>140</v>
      </c>
      <c r="F85" s="76" t="s">
        <v>307</v>
      </c>
      <c r="G85" s="76" t="s">
        <v>301</v>
      </c>
      <c r="H85" s="76">
        <v>4.5</v>
      </c>
      <c r="I85" s="76">
        <v>5</v>
      </c>
      <c r="J85" s="839"/>
      <c r="K85" s="239">
        <v>42767</v>
      </c>
      <c r="L85" s="81" t="s">
        <v>373</v>
      </c>
      <c r="M85" s="81" t="s">
        <v>558</v>
      </c>
      <c r="N85" s="76">
        <v>9</v>
      </c>
      <c r="O85" s="214" t="s">
        <v>439</v>
      </c>
      <c r="P85" s="82" t="s">
        <v>305</v>
      </c>
      <c r="Q85" s="82" t="s">
        <v>122</v>
      </c>
      <c r="R85" s="82" t="s">
        <v>122</v>
      </c>
      <c r="S85" s="89"/>
      <c r="T85" s="901"/>
      <c r="U85" s="902"/>
      <c r="V85" s="879"/>
      <c r="W85" s="880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</row>
    <row r="86" spans="1:42" ht="18" customHeight="1">
      <c r="A86" s="224">
        <v>76</v>
      </c>
      <c r="B86" s="608" t="s">
        <v>557</v>
      </c>
      <c r="C86" s="1024" t="s">
        <v>1222</v>
      </c>
      <c r="D86" s="1025"/>
      <c r="E86" s="96">
        <v>140</v>
      </c>
      <c r="F86" s="76" t="s">
        <v>307</v>
      </c>
      <c r="G86" s="76" t="s">
        <v>301</v>
      </c>
      <c r="H86" s="76">
        <v>4.5</v>
      </c>
      <c r="I86" s="76">
        <v>5</v>
      </c>
      <c r="J86" s="840"/>
      <c r="K86" s="239">
        <v>42767</v>
      </c>
      <c r="L86" s="81" t="s">
        <v>373</v>
      </c>
      <c r="M86" s="81" t="s">
        <v>558</v>
      </c>
      <c r="N86" s="76">
        <v>9</v>
      </c>
      <c r="O86" s="214" t="s">
        <v>439</v>
      </c>
      <c r="P86" s="82" t="s">
        <v>305</v>
      </c>
      <c r="Q86" s="574" t="s">
        <v>122</v>
      </c>
      <c r="R86" s="574" t="s">
        <v>122</v>
      </c>
      <c r="S86" s="89"/>
      <c r="T86" s="903"/>
      <c r="U86" s="904"/>
      <c r="V86" s="881"/>
      <c r="W86" s="882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</row>
    <row r="87" spans="1:42" s="257" customFormat="1" ht="20.25" customHeight="1">
      <c r="A87" s="241"/>
      <c r="B87" s="870" t="s">
        <v>247</v>
      </c>
      <c r="C87" s="871"/>
      <c r="D87" s="871"/>
      <c r="E87" s="871"/>
      <c r="F87" s="871"/>
      <c r="G87" s="871"/>
      <c r="H87" s="871"/>
      <c r="I87" s="871"/>
      <c r="J87" s="871"/>
      <c r="K87" s="871"/>
      <c r="L87" s="871"/>
      <c r="M87" s="871"/>
      <c r="N87" s="871"/>
      <c r="O87" s="871"/>
      <c r="P87" s="871"/>
      <c r="Q87" s="871"/>
      <c r="R87" s="871"/>
      <c r="S87" s="871"/>
      <c r="T87" s="871"/>
      <c r="U87" s="871"/>
      <c r="V87" s="872"/>
      <c r="W87" s="425"/>
    </row>
    <row r="88" spans="1:42" s="257" customFormat="1" ht="36.75" customHeight="1">
      <c r="A88" s="82">
        <v>77</v>
      </c>
      <c r="B88" s="588" t="s">
        <v>367</v>
      </c>
      <c r="C88" s="736">
        <v>3115000</v>
      </c>
      <c r="D88" s="747">
        <v>2915000</v>
      </c>
      <c r="E88" s="96">
        <v>85</v>
      </c>
      <c r="F88" s="76" t="s">
        <v>117</v>
      </c>
      <c r="G88" s="76" t="s">
        <v>124</v>
      </c>
      <c r="H88" s="76">
        <v>3.5</v>
      </c>
      <c r="I88" s="76">
        <v>3.5</v>
      </c>
      <c r="J88" s="208" t="s">
        <v>119</v>
      </c>
      <c r="K88" s="240" t="s">
        <v>119</v>
      </c>
      <c r="L88" s="81" t="s">
        <v>118</v>
      </c>
      <c r="M88" s="81" t="s">
        <v>120</v>
      </c>
      <c r="N88" s="76">
        <v>15</v>
      </c>
      <c r="O88" s="172" t="s">
        <v>119</v>
      </c>
      <c r="P88" s="961"/>
      <c r="Q88" s="82" t="s">
        <v>122</v>
      </c>
      <c r="R88" s="239" t="s">
        <v>122</v>
      </c>
      <c r="S88" s="935"/>
      <c r="T88" s="969"/>
      <c r="U88" s="969"/>
      <c r="V88" s="80"/>
      <c r="W88" s="936"/>
    </row>
    <row r="89" spans="1:42" s="257" customFormat="1" ht="33.75" customHeight="1">
      <c r="A89" s="82">
        <v>78</v>
      </c>
      <c r="B89" s="588" t="s">
        <v>248</v>
      </c>
      <c r="C89" s="736">
        <v>3115000</v>
      </c>
      <c r="D89" s="747">
        <v>2915000</v>
      </c>
      <c r="E89" s="96">
        <v>85</v>
      </c>
      <c r="F89" s="76" t="s">
        <v>117</v>
      </c>
      <c r="G89" s="76" t="s">
        <v>124</v>
      </c>
      <c r="H89" s="76">
        <v>3.5</v>
      </c>
      <c r="I89" s="76">
        <v>3.5</v>
      </c>
      <c r="J89" s="208" t="s">
        <v>119</v>
      </c>
      <c r="K89" s="239" t="s">
        <v>119</v>
      </c>
      <c r="L89" s="81" t="s">
        <v>118</v>
      </c>
      <c r="M89" s="81" t="s">
        <v>120</v>
      </c>
      <c r="N89" s="76">
        <v>15</v>
      </c>
      <c r="O89" s="172" t="s">
        <v>119</v>
      </c>
      <c r="P89" s="961"/>
      <c r="Q89" s="82" t="s">
        <v>122</v>
      </c>
      <c r="R89" s="239" t="s">
        <v>122</v>
      </c>
      <c r="S89" s="936"/>
      <c r="T89" s="969"/>
      <c r="U89" s="969"/>
      <c r="V89" s="80"/>
      <c r="W89" s="936"/>
    </row>
    <row r="90" spans="1:42" s="257" customFormat="1" ht="33.75" customHeight="1">
      <c r="A90" s="667">
        <v>79</v>
      </c>
      <c r="B90" s="588" t="s">
        <v>249</v>
      </c>
      <c r="C90" s="736">
        <v>3115000</v>
      </c>
      <c r="D90" s="747">
        <v>2915000</v>
      </c>
      <c r="E90" s="96">
        <v>85</v>
      </c>
      <c r="F90" s="76" t="s">
        <v>117</v>
      </c>
      <c r="G90" s="76" t="s">
        <v>124</v>
      </c>
      <c r="H90" s="76">
        <v>3.5</v>
      </c>
      <c r="I90" s="76">
        <v>3.5</v>
      </c>
      <c r="J90" s="208" t="s">
        <v>119</v>
      </c>
      <c r="K90" s="239" t="s">
        <v>119</v>
      </c>
      <c r="L90" s="81" t="s">
        <v>118</v>
      </c>
      <c r="M90" s="81" t="s">
        <v>120</v>
      </c>
      <c r="N90" s="76">
        <v>15</v>
      </c>
      <c r="O90" s="172" t="s">
        <v>119</v>
      </c>
      <c r="P90" s="961"/>
      <c r="Q90" s="82" t="s">
        <v>122</v>
      </c>
      <c r="R90" s="239" t="s">
        <v>122</v>
      </c>
      <c r="S90" s="936"/>
      <c r="T90" s="969"/>
      <c r="U90" s="969"/>
      <c r="V90" s="80"/>
      <c r="W90" s="936"/>
    </row>
    <row r="91" spans="1:42" s="257" customFormat="1" ht="32.25" customHeight="1">
      <c r="A91" s="725">
        <v>81</v>
      </c>
      <c r="B91" s="588" t="s">
        <v>250</v>
      </c>
      <c r="C91" s="736">
        <v>3115000</v>
      </c>
      <c r="D91" s="747">
        <v>2915000</v>
      </c>
      <c r="E91" s="96">
        <v>85</v>
      </c>
      <c r="F91" s="76" t="s">
        <v>117</v>
      </c>
      <c r="G91" s="76" t="s">
        <v>124</v>
      </c>
      <c r="H91" s="76">
        <v>3.5</v>
      </c>
      <c r="I91" s="76">
        <v>3.5</v>
      </c>
      <c r="J91" s="208" t="s">
        <v>119</v>
      </c>
      <c r="K91" s="239" t="s">
        <v>119</v>
      </c>
      <c r="L91" s="81" t="s">
        <v>118</v>
      </c>
      <c r="M91" s="81" t="s">
        <v>120</v>
      </c>
      <c r="N91" s="76">
        <v>15</v>
      </c>
      <c r="O91" s="172" t="s">
        <v>119</v>
      </c>
      <c r="P91" s="961"/>
      <c r="Q91" s="82" t="s">
        <v>122</v>
      </c>
      <c r="R91" s="239" t="s">
        <v>122</v>
      </c>
      <c r="S91" s="936"/>
      <c r="T91" s="969"/>
      <c r="U91" s="969"/>
      <c r="V91" s="80"/>
      <c r="W91" s="936"/>
    </row>
    <row r="92" spans="1:42" s="257" customFormat="1" ht="38.25" customHeight="1">
      <c r="A92" s="725">
        <v>82</v>
      </c>
      <c r="B92" s="588" t="s">
        <v>251</v>
      </c>
      <c r="C92" s="736">
        <v>3115000</v>
      </c>
      <c r="D92" s="747">
        <v>2915000</v>
      </c>
      <c r="E92" s="96">
        <v>85</v>
      </c>
      <c r="F92" s="76" t="s">
        <v>117</v>
      </c>
      <c r="G92" s="76" t="s">
        <v>124</v>
      </c>
      <c r="H92" s="76">
        <v>3.5</v>
      </c>
      <c r="I92" s="76">
        <v>3.5</v>
      </c>
      <c r="J92" s="208" t="s">
        <v>119</v>
      </c>
      <c r="K92" s="239" t="s">
        <v>119</v>
      </c>
      <c r="L92" s="81" t="s">
        <v>118</v>
      </c>
      <c r="M92" s="81" t="s">
        <v>120</v>
      </c>
      <c r="N92" s="76">
        <v>15</v>
      </c>
      <c r="O92" s="172" t="s">
        <v>119</v>
      </c>
      <c r="P92" s="961"/>
      <c r="Q92" s="82" t="s">
        <v>122</v>
      </c>
      <c r="R92" s="239" t="s">
        <v>122</v>
      </c>
      <c r="S92" s="936"/>
      <c r="T92" s="969"/>
      <c r="U92" s="969"/>
      <c r="V92" s="80"/>
      <c r="W92" s="936"/>
    </row>
    <row r="93" spans="1:42" s="257" customFormat="1" ht="51" customHeight="1">
      <c r="A93" s="725">
        <v>83</v>
      </c>
      <c r="B93" s="588" t="s">
        <v>252</v>
      </c>
      <c r="C93" s="1003" t="s">
        <v>1176</v>
      </c>
      <c r="D93" s="1004"/>
      <c r="E93" s="96">
        <v>85</v>
      </c>
      <c r="F93" s="76" t="s">
        <v>117</v>
      </c>
      <c r="G93" s="76" t="s">
        <v>124</v>
      </c>
      <c r="H93" s="76">
        <v>3.5</v>
      </c>
      <c r="I93" s="76">
        <v>3.5</v>
      </c>
      <c r="J93" s="208" t="s">
        <v>119</v>
      </c>
      <c r="K93" s="239" t="s">
        <v>119</v>
      </c>
      <c r="L93" s="81" t="s">
        <v>118</v>
      </c>
      <c r="M93" s="81" t="s">
        <v>120</v>
      </c>
      <c r="N93" s="76">
        <v>15</v>
      </c>
      <c r="O93" s="172" t="s">
        <v>119</v>
      </c>
      <c r="P93" s="961"/>
      <c r="Q93" s="82" t="s">
        <v>122</v>
      </c>
      <c r="R93" s="239" t="s">
        <v>122</v>
      </c>
      <c r="S93" s="936"/>
      <c r="T93" s="969"/>
      <c r="U93" s="969"/>
      <c r="V93" s="80"/>
      <c r="W93" s="936"/>
    </row>
    <row r="94" spans="1:42" s="257" customFormat="1" ht="36.75" customHeight="1">
      <c r="A94" s="725">
        <v>85</v>
      </c>
      <c r="B94" s="684" t="s">
        <v>8</v>
      </c>
      <c r="C94" s="1003" t="s">
        <v>1180</v>
      </c>
      <c r="D94" s="1004"/>
      <c r="E94" s="96">
        <v>120</v>
      </c>
      <c r="F94" s="76" t="s">
        <v>117</v>
      </c>
      <c r="G94" s="76" t="s">
        <v>124</v>
      </c>
      <c r="H94" s="76">
        <v>3.5</v>
      </c>
      <c r="I94" s="76">
        <v>3.5</v>
      </c>
      <c r="J94" s="395" t="s">
        <v>119</v>
      </c>
      <c r="K94" s="239" t="s">
        <v>119</v>
      </c>
      <c r="L94" s="81" t="s">
        <v>118</v>
      </c>
      <c r="M94" s="81" t="s">
        <v>120</v>
      </c>
      <c r="N94" s="76">
        <v>15</v>
      </c>
      <c r="O94" s="172" t="s">
        <v>119</v>
      </c>
      <c r="P94" s="446"/>
      <c r="Q94" s="449" t="s">
        <v>122</v>
      </c>
      <c r="R94" s="239" t="s">
        <v>122</v>
      </c>
      <c r="S94" s="936"/>
      <c r="T94" s="969"/>
      <c r="U94" s="969"/>
      <c r="V94" s="80"/>
      <c r="W94" s="936"/>
    </row>
    <row r="95" spans="1:42" s="257" customFormat="1" ht="20.25" customHeight="1">
      <c r="A95" s="725">
        <v>88</v>
      </c>
      <c r="B95" s="588" t="s">
        <v>176</v>
      </c>
      <c r="C95" s="204">
        <v>3115000</v>
      </c>
      <c r="D95" s="508">
        <v>3015000</v>
      </c>
      <c r="E95" s="96">
        <v>120</v>
      </c>
      <c r="F95" s="76" t="s">
        <v>117</v>
      </c>
      <c r="G95" s="76" t="s">
        <v>124</v>
      </c>
      <c r="H95" s="76">
        <v>4</v>
      </c>
      <c r="I95" s="76">
        <v>4.5</v>
      </c>
      <c r="J95" s="395" t="s">
        <v>119</v>
      </c>
      <c r="K95" s="239" t="s">
        <v>119</v>
      </c>
      <c r="L95" s="81" t="s">
        <v>118</v>
      </c>
      <c r="M95" s="81" t="s">
        <v>120</v>
      </c>
      <c r="N95" s="76">
        <v>15</v>
      </c>
      <c r="O95" s="172" t="s">
        <v>119</v>
      </c>
      <c r="P95" s="961"/>
      <c r="Q95" s="82" t="s">
        <v>122</v>
      </c>
      <c r="R95" s="239" t="s">
        <v>122</v>
      </c>
      <c r="S95" s="936"/>
      <c r="T95" s="969"/>
      <c r="U95" s="969"/>
      <c r="V95" s="80"/>
      <c r="W95" s="936"/>
    </row>
    <row r="96" spans="1:42" s="257" customFormat="1" ht="38.25" customHeight="1">
      <c r="A96" s="725">
        <v>89</v>
      </c>
      <c r="B96" s="588" t="s">
        <v>727</v>
      </c>
      <c r="C96" s="204">
        <v>3115000</v>
      </c>
      <c r="D96" s="508">
        <v>3015000</v>
      </c>
      <c r="E96" s="96">
        <v>120</v>
      </c>
      <c r="F96" s="76" t="s">
        <v>117</v>
      </c>
      <c r="G96" s="76" t="s">
        <v>124</v>
      </c>
      <c r="H96" s="76">
        <v>4</v>
      </c>
      <c r="I96" s="76">
        <v>4.5</v>
      </c>
      <c r="J96" s="395" t="s">
        <v>119</v>
      </c>
      <c r="K96" s="239" t="s">
        <v>119</v>
      </c>
      <c r="L96" s="81" t="s">
        <v>118</v>
      </c>
      <c r="M96" s="81" t="s">
        <v>120</v>
      </c>
      <c r="N96" s="76">
        <v>15</v>
      </c>
      <c r="O96" s="172" t="s">
        <v>119</v>
      </c>
      <c r="P96" s="961"/>
      <c r="Q96" s="82" t="s">
        <v>122</v>
      </c>
      <c r="R96" s="239" t="s">
        <v>122</v>
      </c>
      <c r="S96" s="936"/>
      <c r="T96" s="969"/>
      <c r="U96" s="969"/>
      <c r="V96" s="80"/>
      <c r="W96" s="936"/>
    </row>
    <row r="97" spans="1:23" s="257" customFormat="1" ht="31.5" customHeight="1">
      <c r="A97" s="725">
        <v>90</v>
      </c>
      <c r="B97" s="588" t="s">
        <v>728</v>
      </c>
      <c r="C97" s="204">
        <v>3115000</v>
      </c>
      <c r="D97" s="508">
        <v>3015000</v>
      </c>
      <c r="E97" s="96">
        <v>120</v>
      </c>
      <c r="F97" s="76" t="s">
        <v>117</v>
      </c>
      <c r="G97" s="76" t="s">
        <v>124</v>
      </c>
      <c r="H97" s="76">
        <v>4</v>
      </c>
      <c r="I97" s="76">
        <v>4.5</v>
      </c>
      <c r="J97" s="395" t="s">
        <v>119</v>
      </c>
      <c r="K97" s="239" t="s">
        <v>119</v>
      </c>
      <c r="L97" s="81" t="s">
        <v>118</v>
      </c>
      <c r="M97" s="81" t="s">
        <v>120</v>
      </c>
      <c r="N97" s="76">
        <v>15</v>
      </c>
      <c r="O97" s="172" t="s">
        <v>119</v>
      </c>
      <c r="P97" s="961"/>
      <c r="Q97" s="82" t="s">
        <v>122</v>
      </c>
      <c r="R97" s="239" t="s">
        <v>122</v>
      </c>
      <c r="S97" s="936"/>
      <c r="T97" s="969"/>
      <c r="U97" s="969"/>
      <c r="V97" s="80"/>
      <c r="W97" s="936"/>
    </row>
    <row r="98" spans="1:23" s="257" customFormat="1" ht="37.5" customHeight="1">
      <c r="A98" s="725">
        <v>91</v>
      </c>
      <c r="B98" s="82" t="s">
        <v>169</v>
      </c>
      <c r="C98" s="204">
        <v>2915000</v>
      </c>
      <c r="D98" s="472">
        <v>2815000</v>
      </c>
      <c r="E98" s="96">
        <v>85</v>
      </c>
      <c r="F98" s="76" t="s">
        <v>117</v>
      </c>
      <c r="G98" s="76" t="s">
        <v>124</v>
      </c>
      <c r="H98" s="76">
        <v>4</v>
      </c>
      <c r="I98" s="76">
        <v>4.5</v>
      </c>
      <c r="J98" s="395" t="s">
        <v>119</v>
      </c>
      <c r="K98" s="239" t="s">
        <v>119</v>
      </c>
      <c r="L98" s="81" t="s">
        <v>118</v>
      </c>
      <c r="M98" s="81" t="s">
        <v>120</v>
      </c>
      <c r="N98" s="76">
        <v>15</v>
      </c>
      <c r="O98" s="172" t="s">
        <v>119</v>
      </c>
      <c r="P98" s="93"/>
      <c r="Q98" s="82" t="s">
        <v>122</v>
      </c>
      <c r="R98" s="239" t="s">
        <v>122</v>
      </c>
      <c r="S98" s="936"/>
      <c r="T98" s="969"/>
      <c r="U98" s="969"/>
      <c r="V98" s="80"/>
      <c r="W98" s="936"/>
    </row>
    <row r="99" spans="1:23" s="257" customFormat="1" ht="37.5" customHeight="1">
      <c r="A99" s="725">
        <v>92</v>
      </c>
      <c r="B99" s="464" t="s">
        <v>849</v>
      </c>
      <c r="C99" s="474">
        <v>2915000</v>
      </c>
      <c r="D99" s="508">
        <v>2815000</v>
      </c>
      <c r="E99" s="96">
        <v>85</v>
      </c>
      <c r="F99" s="76" t="s">
        <v>117</v>
      </c>
      <c r="G99" s="76" t="s">
        <v>124</v>
      </c>
      <c r="H99" s="76">
        <v>4</v>
      </c>
      <c r="I99" s="76">
        <v>4.5</v>
      </c>
      <c r="J99" s="208" t="s">
        <v>119</v>
      </c>
      <c r="K99" s="239" t="s">
        <v>119</v>
      </c>
      <c r="L99" s="81" t="s">
        <v>118</v>
      </c>
      <c r="M99" s="81" t="s">
        <v>120</v>
      </c>
      <c r="N99" s="76">
        <v>15</v>
      </c>
      <c r="O99" s="233" t="s">
        <v>439</v>
      </c>
      <c r="P99" s="465"/>
      <c r="Q99" s="464" t="s">
        <v>122</v>
      </c>
      <c r="R99" s="239" t="s">
        <v>122</v>
      </c>
      <c r="S99" s="466"/>
      <c r="T99" s="969"/>
      <c r="U99" s="969"/>
      <c r="V99" s="80"/>
      <c r="W99" s="936"/>
    </row>
    <row r="100" spans="1:23" s="257" customFormat="1" ht="42.6" customHeight="1">
      <c r="A100" s="725">
        <v>93</v>
      </c>
      <c r="B100" s="170" t="s">
        <v>817</v>
      </c>
      <c r="C100" s="752" t="s">
        <v>116</v>
      </c>
      <c r="D100" s="973" t="s">
        <v>771</v>
      </c>
      <c r="E100" s="96">
        <v>85</v>
      </c>
      <c r="F100" s="76" t="s">
        <v>117</v>
      </c>
      <c r="G100" s="76" t="s">
        <v>124</v>
      </c>
      <c r="H100" s="76">
        <v>4</v>
      </c>
      <c r="I100" s="76">
        <v>4.5</v>
      </c>
      <c r="J100" s="408" t="s">
        <v>855</v>
      </c>
      <c r="K100" s="938" t="s">
        <v>327</v>
      </c>
      <c r="L100" s="81" t="s">
        <v>118</v>
      </c>
      <c r="M100" s="81" t="s">
        <v>120</v>
      </c>
      <c r="N100" s="76">
        <v>15</v>
      </c>
      <c r="O100" s="978" t="s">
        <v>439</v>
      </c>
      <c r="P100" s="93"/>
      <c r="Q100" s="82" t="s">
        <v>122</v>
      </c>
      <c r="R100" s="239" t="s">
        <v>122</v>
      </c>
      <c r="S100" s="935"/>
      <c r="T100" s="180"/>
      <c r="U100" s="180"/>
      <c r="V100" s="80"/>
      <c r="W100" s="935"/>
    </row>
    <row r="101" spans="1:23" s="257" customFormat="1" ht="29.25" customHeight="1">
      <c r="A101" s="725">
        <v>94</v>
      </c>
      <c r="B101" s="170" t="s">
        <v>818</v>
      </c>
      <c r="C101" s="204">
        <v>2915000</v>
      </c>
      <c r="D101" s="969"/>
      <c r="E101" s="96">
        <v>85</v>
      </c>
      <c r="F101" s="76" t="s">
        <v>117</v>
      </c>
      <c r="G101" s="76" t="s">
        <v>124</v>
      </c>
      <c r="H101" s="76">
        <v>4</v>
      </c>
      <c r="I101" s="76">
        <v>4.5</v>
      </c>
      <c r="J101" s="408" t="s">
        <v>855</v>
      </c>
      <c r="K101" s="939"/>
      <c r="L101" s="81" t="s">
        <v>118</v>
      </c>
      <c r="M101" s="81" t="s">
        <v>120</v>
      </c>
      <c r="N101" s="76">
        <v>15</v>
      </c>
      <c r="O101" s="979"/>
      <c r="P101" s="93"/>
      <c r="Q101" s="574" t="s">
        <v>122</v>
      </c>
      <c r="R101" s="239" t="s">
        <v>122</v>
      </c>
      <c r="S101" s="936"/>
      <c r="T101" s="180"/>
      <c r="U101" s="180"/>
      <c r="V101" s="80"/>
      <c r="W101" s="936"/>
    </row>
    <row r="102" spans="1:23" s="257" customFormat="1" ht="30" customHeight="1">
      <c r="A102" s="725">
        <v>95</v>
      </c>
      <c r="B102" s="170" t="s">
        <v>819</v>
      </c>
      <c r="C102" s="204">
        <v>2915000</v>
      </c>
      <c r="D102" s="969"/>
      <c r="E102" s="96">
        <v>85</v>
      </c>
      <c r="F102" s="76" t="s">
        <v>117</v>
      </c>
      <c r="G102" s="76" t="s">
        <v>124</v>
      </c>
      <c r="H102" s="76">
        <v>4</v>
      </c>
      <c r="I102" s="76">
        <v>4.5</v>
      </c>
      <c r="J102" s="408" t="s">
        <v>855</v>
      </c>
      <c r="K102" s="939"/>
      <c r="L102" s="81" t="s">
        <v>118</v>
      </c>
      <c r="M102" s="81" t="s">
        <v>120</v>
      </c>
      <c r="N102" s="76">
        <v>15</v>
      </c>
      <c r="O102" s="980"/>
      <c r="P102" s="93"/>
      <c r="Q102" s="82" t="s">
        <v>122</v>
      </c>
      <c r="R102" s="239" t="s">
        <v>122</v>
      </c>
      <c r="S102" s="936"/>
      <c r="T102" s="180"/>
      <c r="U102" s="180"/>
      <c r="V102" s="80"/>
      <c r="W102" s="936"/>
    </row>
    <row r="103" spans="1:23" s="257" customFormat="1" ht="32.25" customHeight="1">
      <c r="A103" s="725">
        <v>96</v>
      </c>
      <c r="B103" s="170" t="s">
        <v>820</v>
      </c>
      <c r="C103" s="204">
        <v>2915000</v>
      </c>
      <c r="D103" s="969"/>
      <c r="E103" s="96">
        <v>85</v>
      </c>
      <c r="F103" s="76" t="s">
        <v>117</v>
      </c>
      <c r="G103" s="76" t="s">
        <v>124</v>
      </c>
      <c r="H103" s="76">
        <v>4</v>
      </c>
      <c r="I103" s="76">
        <v>4.5</v>
      </c>
      <c r="J103" s="408" t="s">
        <v>855</v>
      </c>
      <c r="K103" s="939"/>
      <c r="L103" s="81" t="s">
        <v>118</v>
      </c>
      <c r="M103" s="81" t="s">
        <v>120</v>
      </c>
      <c r="N103" s="76">
        <v>15</v>
      </c>
      <c r="O103" s="233" t="s">
        <v>119</v>
      </c>
      <c r="P103" s="93"/>
      <c r="Q103" s="574" t="s">
        <v>122</v>
      </c>
      <c r="R103" s="239" t="s">
        <v>122</v>
      </c>
      <c r="S103" s="936"/>
      <c r="T103" s="180"/>
      <c r="U103" s="180"/>
      <c r="V103" s="80"/>
      <c r="W103" s="936"/>
    </row>
    <row r="104" spans="1:23" s="257" customFormat="1" ht="36.75" customHeight="1">
      <c r="A104" s="725">
        <v>97</v>
      </c>
      <c r="B104" s="170" t="s">
        <v>821</v>
      </c>
      <c r="C104" s="204">
        <v>2915000</v>
      </c>
      <c r="D104" s="974"/>
      <c r="E104" s="96">
        <v>85</v>
      </c>
      <c r="F104" s="76" t="s">
        <v>117</v>
      </c>
      <c r="G104" s="76" t="s">
        <v>124</v>
      </c>
      <c r="H104" s="76">
        <v>4</v>
      </c>
      <c r="I104" s="76">
        <v>4.5</v>
      </c>
      <c r="J104" s="408" t="s">
        <v>855</v>
      </c>
      <c r="K104" s="940"/>
      <c r="L104" s="81" t="s">
        <v>118</v>
      </c>
      <c r="M104" s="81" t="s">
        <v>120</v>
      </c>
      <c r="N104" s="76">
        <v>15</v>
      </c>
      <c r="O104" s="233" t="s">
        <v>119</v>
      </c>
      <c r="P104" s="93"/>
      <c r="Q104" s="82" t="s">
        <v>122</v>
      </c>
      <c r="R104" s="239" t="s">
        <v>122</v>
      </c>
      <c r="S104" s="936"/>
      <c r="T104" s="180"/>
      <c r="U104" s="180"/>
      <c r="V104" s="80"/>
      <c r="W104" s="936"/>
    </row>
    <row r="105" spans="1:23" s="257" customFormat="1" ht="33.75" customHeight="1">
      <c r="A105" s="725">
        <v>98</v>
      </c>
      <c r="B105" s="170" t="s">
        <v>822</v>
      </c>
      <c r="C105" s="204">
        <v>2915000</v>
      </c>
      <c r="D105" s="975" t="s">
        <v>932</v>
      </c>
      <c r="E105" s="96">
        <v>85</v>
      </c>
      <c r="F105" s="76" t="s">
        <v>117</v>
      </c>
      <c r="G105" s="76" t="s">
        <v>124</v>
      </c>
      <c r="H105" s="76">
        <v>4</v>
      </c>
      <c r="I105" s="76">
        <v>4.5</v>
      </c>
      <c r="J105" s="408" t="s">
        <v>855</v>
      </c>
      <c r="K105" s="938" t="s">
        <v>327</v>
      </c>
      <c r="L105" s="81" t="s">
        <v>118</v>
      </c>
      <c r="M105" s="81" t="s">
        <v>120</v>
      </c>
      <c r="N105" s="76">
        <v>15</v>
      </c>
      <c r="O105" s="573">
        <v>2018</v>
      </c>
      <c r="P105" s="93"/>
      <c r="Q105" s="765" t="s">
        <v>79</v>
      </c>
      <c r="R105" s="239"/>
      <c r="S105" s="936"/>
      <c r="T105" s="180"/>
      <c r="U105" s="180"/>
      <c r="V105" s="80"/>
      <c r="W105" s="936"/>
    </row>
    <row r="106" spans="1:23" s="257" customFormat="1" ht="34.5" customHeight="1">
      <c r="A106" s="725">
        <v>99</v>
      </c>
      <c r="B106" s="170" t="s">
        <v>823</v>
      </c>
      <c r="C106" s="204">
        <v>2915000</v>
      </c>
      <c r="D106" s="976"/>
      <c r="E106" s="96">
        <v>85</v>
      </c>
      <c r="F106" s="76" t="s">
        <v>117</v>
      </c>
      <c r="G106" s="76" t="s">
        <v>124</v>
      </c>
      <c r="H106" s="76">
        <v>4</v>
      </c>
      <c r="I106" s="76">
        <v>4.5</v>
      </c>
      <c r="J106" s="408" t="s">
        <v>855</v>
      </c>
      <c r="K106" s="939"/>
      <c r="L106" s="81" t="s">
        <v>118</v>
      </c>
      <c r="M106" s="81" t="s">
        <v>120</v>
      </c>
      <c r="N106" s="76">
        <v>15</v>
      </c>
      <c r="O106" s="573">
        <v>2018</v>
      </c>
      <c r="P106" s="93"/>
      <c r="Q106" s="765" t="s">
        <v>79</v>
      </c>
      <c r="R106" s="239"/>
      <c r="S106" s="936"/>
      <c r="T106" s="180"/>
      <c r="U106" s="180"/>
      <c r="V106" s="80"/>
      <c r="W106" s="936"/>
    </row>
    <row r="107" spans="1:23" s="257" customFormat="1" ht="33" customHeight="1">
      <c r="A107" s="725">
        <v>100</v>
      </c>
      <c r="B107" s="170" t="s">
        <v>824</v>
      </c>
      <c r="C107" s="204">
        <v>2915000</v>
      </c>
      <c r="D107" s="976"/>
      <c r="E107" s="96">
        <v>85</v>
      </c>
      <c r="F107" s="76" t="s">
        <v>117</v>
      </c>
      <c r="G107" s="76" t="s">
        <v>124</v>
      </c>
      <c r="H107" s="76">
        <v>4</v>
      </c>
      <c r="I107" s="76">
        <v>4.5</v>
      </c>
      <c r="J107" s="408" t="s">
        <v>855</v>
      </c>
      <c r="K107" s="939"/>
      <c r="L107" s="81" t="s">
        <v>118</v>
      </c>
      <c r="M107" s="81" t="s">
        <v>120</v>
      </c>
      <c r="N107" s="76">
        <v>15</v>
      </c>
      <c r="O107" s="573">
        <v>2018</v>
      </c>
      <c r="P107" s="93"/>
      <c r="Q107" s="765" t="s">
        <v>79</v>
      </c>
      <c r="R107" s="239"/>
      <c r="S107" s="936"/>
      <c r="T107" s="180"/>
      <c r="U107" s="180"/>
      <c r="V107" s="80"/>
      <c r="W107" s="936"/>
    </row>
    <row r="108" spans="1:23" s="257" customFormat="1" ht="36" customHeight="1">
      <c r="A108" s="725">
        <v>101</v>
      </c>
      <c r="B108" s="170" t="s">
        <v>825</v>
      </c>
      <c r="C108" s="204">
        <v>2915000</v>
      </c>
      <c r="D108" s="976"/>
      <c r="E108" s="96">
        <v>85</v>
      </c>
      <c r="F108" s="76" t="s">
        <v>117</v>
      </c>
      <c r="G108" s="76" t="s">
        <v>124</v>
      </c>
      <c r="H108" s="76">
        <v>4</v>
      </c>
      <c r="I108" s="76">
        <v>4.5</v>
      </c>
      <c r="J108" s="408" t="s">
        <v>855</v>
      </c>
      <c r="K108" s="939"/>
      <c r="L108" s="81" t="s">
        <v>118</v>
      </c>
      <c r="M108" s="81" t="s">
        <v>120</v>
      </c>
      <c r="N108" s="76">
        <v>15</v>
      </c>
      <c r="O108" s="573">
        <v>2018</v>
      </c>
      <c r="P108" s="93"/>
      <c r="Q108" s="765" t="s">
        <v>79</v>
      </c>
      <c r="R108" s="239"/>
      <c r="S108" s="936"/>
      <c r="T108" s="180"/>
      <c r="U108" s="180"/>
      <c r="V108" s="80"/>
      <c r="W108" s="936"/>
    </row>
    <row r="109" spans="1:23" s="257" customFormat="1" ht="41.25" customHeight="1">
      <c r="A109" s="725">
        <v>102</v>
      </c>
      <c r="B109" s="170" t="s">
        <v>826</v>
      </c>
      <c r="C109" s="204">
        <v>2915000</v>
      </c>
      <c r="D109" s="976"/>
      <c r="E109" s="96">
        <v>85</v>
      </c>
      <c r="F109" s="76" t="s">
        <v>117</v>
      </c>
      <c r="G109" s="76" t="s">
        <v>124</v>
      </c>
      <c r="H109" s="76">
        <v>4</v>
      </c>
      <c r="I109" s="76">
        <v>4.5</v>
      </c>
      <c r="J109" s="408" t="s">
        <v>855</v>
      </c>
      <c r="K109" s="940"/>
      <c r="L109" s="81" t="s">
        <v>118</v>
      </c>
      <c r="M109" s="81" t="s">
        <v>120</v>
      </c>
      <c r="N109" s="76">
        <v>15</v>
      </c>
      <c r="O109" s="573">
        <v>2018</v>
      </c>
      <c r="P109" s="93"/>
      <c r="Q109" s="82" t="s">
        <v>122</v>
      </c>
      <c r="R109" s="239" t="s">
        <v>122</v>
      </c>
      <c r="S109" s="936"/>
      <c r="T109" s="180"/>
      <c r="U109" s="180"/>
      <c r="V109" s="80"/>
      <c r="W109" s="936"/>
    </row>
    <row r="110" spans="1:23" s="257" customFormat="1" ht="23.25" customHeight="1">
      <c r="A110" s="725">
        <v>103</v>
      </c>
      <c r="B110" s="170" t="s">
        <v>0</v>
      </c>
      <c r="C110" s="204">
        <v>2915000</v>
      </c>
      <c r="D110" s="976"/>
      <c r="E110" s="96">
        <v>85</v>
      </c>
      <c r="F110" s="76" t="s">
        <v>117</v>
      </c>
      <c r="G110" s="76" t="s">
        <v>124</v>
      </c>
      <c r="H110" s="76">
        <v>4</v>
      </c>
      <c r="I110" s="76">
        <v>4.5</v>
      </c>
      <c r="J110" s="962" t="s">
        <v>119</v>
      </c>
      <c r="K110" s="938" t="s">
        <v>327</v>
      </c>
      <c r="L110" s="81" t="s">
        <v>118</v>
      </c>
      <c r="M110" s="81" t="s">
        <v>120</v>
      </c>
      <c r="N110" s="76">
        <v>15</v>
      </c>
      <c r="O110" s="573">
        <v>2018</v>
      </c>
      <c r="P110" s="93"/>
      <c r="Q110" s="82" t="s">
        <v>122</v>
      </c>
      <c r="R110" s="239" t="s">
        <v>122</v>
      </c>
      <c r="S110" s="936"/>
      <c r="T110" s="180"/>
      <c r="U110" s="180"/>
      <c r="V110" s="80"/>
      <c r="W110" s="936"/>
    </row>
    <row r="111" spans="1:23" s="257" customFormat="1" ht="24" customHeight="1">
      <c r="A111" s="725">
        <v>104</v>
      </c>
      <c r="B111" s="170" t="s">
        <v>1</v>
      </c>
      <c r="C111" s="204">
        <v>2915000</v>
      </c>
      <c r="D111" s="976"/>
      <c r="E111" s="96">
        <v>85</v>
      </c>
      <c r="F111" s="76" t="s">
        <v>117</v>
      </c>
      <c r="G111" s="76" t="s">
        <v>124</v>
      </c>
      <c r="H111" s="76">
        <v>4</v>
      </c>
      <c r="I111" s="76">
        <v>4.5</v>
      </c>
      <c r="J111" s="963"/>
      <c r="K111" s="939"/>
      <c r="L111" s="81" t="s">
        <v>118</v>
      </c>
      <c r="M111" s="81" t="s">
        <v>120</v>
      </c>
      <c r="N111" s="76">
        <v>15</v>
      </c>
      <c r="O111" s="573">
        <v>2018</v>
      </c>
      <c r="P111" s="93"/>
      <c r="Q111" s="765" t="s">
        <v>122</v>
      </c>
      <c r="R111" s="239" t="s">
        <v>122</v>
      </c>
      <c r="S111" s="936"/>
      <c r="T111" s="180"/>
      <c r="U111" s="180"/>
      <c r="V111" s="80"/>
      <c r="W111" s="936"/>
    </row>
    <row r="112" spans="1:23" s="257" customFormat="1" ht="24" customHeight="1">
      <c r="A112" s="725">
        <v>105</v>
      </c>
      <c r="B112" s="170" t="s">
        <v>39</v>
      </c>
      <c r="C112" s="204">
        <v>2915000</v>
      </c>
      <c r="D112" s="976"/>
      <c r="E112" s="96">
        <v>85</v>
      </c>
      <c r="F112" s="76" t="s">
        <v>117</v>
      </c>
      <c r="G112" s="76" t="s">
        <v>124</v>
      </c>
      <c r="H112" s="76">
        <v>4</v>
      </c>
      <c r="I112" s="76">
        <v>4.5</v>
      </c>
      <c r="J112" s="963"/>
      <c r="K112" s="939"/>
      <c r="L112" s="81" t="s">
        <v>118</v>
      </c>
      <c r="M112" s="81" t="s">
        <v>120</v>
      </c>
      <c r="N112" s="76">
        <v>15</v>
      </c>
      <c r="O112" s="573">
        <v>2018</v>
      </c>
      <c r="P112" s="93"/>
      <c r="Q112" s="82" t="s">
        <v>122</v>
      </c>
      <c r="R112" s="239" t="s">
        <v>122</v>
      </c>
      <c r="S112" s="936"/>
      <c r="T112" s="180"/>
      <c r="U112" s="180"/>
      <c r="V112" s="80"/>
      <c r="W112" s="936"/>
    </row>
    <row r="113" spans="1:23" s="257" customFormat="1" ht="29.25" customHeight="1">
      <c r="A113" s="725">
        <v>106</v>
      </c>
      <c r="B113" s="170" t="s">
        <v>40</v>
      </c>
      <c r="C113" s="204">
        <v>2665000</v>
      </c>
      <c r="D113" s="976"/>
      <c r="E113" s="96">
        <v>85</v>
      </c>
      <c r="F113" s="76" t="s">
        <v>117</v>
      </c>
      <c r="G113" s="76" t="s">
        <v>124</v>
      </c>
      <c r="H113" s="76">
        <v>4</v>
      </c>
      <c r="I113" s="76">
        <v>4.5</v>
      </c>
      <c r="J113" s="963"/>
      <c r="K113" s="939"/>
      <c r="L113" s="81" t="s">
        <v>118</v>
      </c>
      <c r="M113" s="81" t="s">
        <v>120</v>
      </c>
      <c r="N113" s="76">
        <v>15</v>
      </c>
      <c r="O113" s="573">
        <v>2018</v>
      </c>
      <c r="P113" s="93"/>
      <c r="Q113" s="765" t="s">
        <v>79</v>
      </c>
      <c r="R113" s="239"/>
      <c r="S113" s="936"/>
      <c r="T113" s="180"/>
      <c r="U113" s="180"/>
      <c r="V113" s="80"/>
      <c r="W113" s="936"/>
    </row>
    <row r="114" spans="1:23" s="257" customFormat="1" ht="27.75" customHeight="1">
      <c r="A114" s="725">
        <v>107</v>
      </c>
      <c r="B114" s="170" t="s">
        <v>41</v>
      </c>
      <c r="C114" s="204">
        <v>2665000</v>
      </c>
      <c r="D114" s="976"/>
      <c r="E114" s="96">
        <v>85</v>
      </c>
      <c r="F114" s="76" t="s">
        <v>117</v>
      </c>
      <c r="G114" s="76" t="s">
        <v>124</v>
      </c>
      <c r="H114" s="76">
        <v>4</v>
      </c>
      <c r="I114" s="76">
        <v>4.5</v>
      </c>
      <c r="J114" s="964"/>
      <c r="K114" s="940"/>
      <c r="L114" s="81" t="s">
        <v>118</v>
      </c>
      <c r="M114" s="81" t="s">
        <v>120</v>
      </c>
      <c r="N114" s="76">
        <v>15</v>
      </c>
      <c r="O114" s="573">
        <v>2018</v>
      </c>
      <c r="P114" s="93"/>
      <c r="Q114" s="82" t="s">
        <v>122</v>
      </c>
      <c r="R114" s="239" t="s">
        <v>122</v>
      </c>
      <c r="S114" s="936"/>
      <c r="T114" s="180"/>
      <c r="U114" s="180"/>
      <c r="V114" s="80"/>
      <c r="W114" s="936"/>
    </row>
    <row r="115" spans="1:23" s="257" customFormat="1" ht="34.5" customHeight="1">
      <c r="A115" s="725">
        <v>108</v>
      </c>
      <c r="B115" s="170" t="s">
        <v>42</v>
      </c>
      <c r="C115" s="204">
        <v>2665000</v>
      </c>
      <c r="D115" s="976"/>
      <c r="E115" s="96">
        <v>85</v>
      </c>
      <c r="F115" s="76" t="s">
        <v>117</v>
      </c>
      <c r="G115" s="76" t="s">
        <v>124</v>
      </c>
      <c r="H115" s="76">
        <v>4</v>
      </c>
      <c r="I115" s="76">
        <v>4.5</v>
      </c>
      <c r="J115" s="408" t="s">
        <v>855</v>
      </c>
      <c r="K115" s="938" t="s">
        <v>327</v>
      </c>
      <c r="L115" s="81" t="s">
        <v>118</v>
      </c>
      <c r="M115" s="81" t="s">
        <v>120</v>
      </c>
      <c r="N115" s="76">
        <v>15</v>
      </c>
      <c r="O115" s="573">
        <v>2018</v>
      </c>
      <c r="P115" s="93"/>
      <c r="Q115" s="765" t="s">
        <v>79</v>
      </c>
      <c r="R115" s="239"/>
      <c r="S115" s="936"/>
      <c r="T115" s="180"/>
      <c r="U115" s="180"/>
      <c r="V115" s="80"/>
      <c r="W115" s="936"/>
    </row>
    <row r="116" spans="1:23" s="257" customFormat="1" ht="31.5" customHeight="1">
      <c r="A116" s="725">
        <v>109</v>
      </c>
      <c r="B116" s="170" t="s">
        <v>43</v>
      </c>
      <c r="C116" s="204">
        <v>2665000</v>
      </c>
      <c r="D116" s="976"/>
      <c r="E116" s="96">
        <v>85</v>
      </c>
      <c r="F116" s="76" t="s">
        <v>117</v>
      </c>
      <c r="G116" s="76" t="s">
        <v>124</v>
      </c>
      <c r="H116" s="76">
        <v>4</v>
      </c>
      <c r="I116" s="76">
        <v>4.5</v>
      </c>
      <c r="J116" s="408" t="s">
        <v>855</v>
      </c>
      <c r="K116" s="939"/>
      <c r="L116" s="81" t="s">
        <v>118</v>
      </c>
      <c r="M116" s="81" t="s">
        <v>120</v>
      </c>
      <c r="N116" s="76">
        <v>15</v>
      </c>
      <c r="O116" s="573">
        <v>2018</v>
      </c>
      <c r="P116" s="93"/>
      <c r="Q116" s="765" t="s">
        <v>79</v>
      </c>
      <c r="R116" s="239"/>
      <c r="S116" s="936"/>
      <c r="T116" s="180"/>
      <c r="U116" s="180"/>
      <c r="V116" s="80"/>
      <c r="W116" s="936"/>
    </row>
    <row r="117" spans="1:23" s="257" customFormat="1" ht="37.5" customHeight="1">
      <c r="A117" s="725">
        <v>110</v>
      </c>
      <c r="B117" s="170" t="s">
        <v>44</v>
      </c>
      <c r="C117" s="204">
        <v>2665000</v>
      </c>
      <c r="D117" s="976"/>
      <c r="E117" s="96">
        <v>85</v>
      </c>
      <c r="F117" s="76" t="s">
        <v>117</v>
      </c>
      <c r="G117" s="76" t="s">
        <v>124</v>
      </c>
      <c r="H117" s="76">
        <v>4</v>
      </c>
      <c r="I117" s="76">
        <v>4.5</v>
      </c>
      <c r="J117" s="408" t="s">
        <v>855</v>
      </c>
      <c r="K117" s="939"/>
      <c r="L117" s="81" t="s">
        <v>118</v>
      </c>
      <c r="M117" s="81" t="s">
        <v>120</v>
      </c>
      <c r="N117" s="76">
        <v>15</v>
      </c>
      <c r="O117" s="573">
        <v>2018</v>
      </c>
      <c r="P117" s="93"/>
      <c r="Q117" s="765" t="s">
        <v>79</v>
      </c>
      <c r="R117" s="239"/>
      <c r="S117" s="936"/>
      <c r="T117" s="180"/>
      <c r="U117" s="180"/>
      <c r="V117" s="80"/>
      <c r="W117" s="936"/>
    </row>
    <row r="118" spans="1:23" s="257" customFormat="1" ht="36.75" customHeight="1">
      <c r="A118" s="725">
        <v>111</v>
      </c>
      <c r="B118" s="170" t="s">
        <v>45</v>
      </c>
      <c r="C118" s="204">
        <v>2665000</v>
      </c>
      <c r="D118" s="976"/>
      <c r="E118" s="96">
        <v>85</v>
      </c>
      <c r="F118" s="76" t="s">
        <v>117</v>
      </c>
      <c r="G118" s="76" t="s">
        <v>124</v>
      </c>
      <c r="H118" s="76">
        <v>4</v>
      </c>
      <c r="I118" s="76">
        <v>4.5</v>
      </c>
      <c r="J118" s="408" t="s">
        <v>855</v>
      </c>
      <c r="K118" s="939"/>
      <c r="L118" s="81" t="s">
        <v>118</v>
      </c>
      <c r="M118" s="81" t="s">
        <v>120</v>
      </c>
      <c r="N118" s="76">
        <v>15</v>
      </c>
      <c r="O118" s="573">
        <v>2018</v>
      </c>
      <c r="P118" s="93"/>
      <c r="Q118" s="82" t="s">
        <v>122</v>
      </c>
      <c r="R118" s="239" t="s">
        <v>122</v>
      </c>
      <c r="S118" s="936"/>
      <c r="T118" s="180"/>
      <c r="U118" s="180"/>
      <c r="V118" s="80"/>
      <c r="W118" s="936"/>
    </row>
    <row r="119" spans="1:23" s="257" customFormat="1" ht="27.75" customHeight="1">
      <c r="A119" s="725">
        <v>112</v>
      </c>
      <c r="B119" s="170" t="s">
        <v>46</v>
      </c>
      <c r="C119" s="204">
        <v>2665000</v>
      </c>
      <c r="D119" s="977"/>
      <c r="E119" s="96">
        <v>85</v>
      </c>
      <c r="F119" s="76" t="s">
        <v>117</v>
      </c>
      <c r="G119" s="76" t="s">
        <v>124</v>
      </c>
      <c r="H119" s="76">
        <v>4</v>
      </c>
      <c r="I119" s="76">
        <v>4.5</v>
      </c>
      <c r="J119" s="958" t="s">
        <v>119</v>
      </c>
      <c r="K119" s="940"/>
      <c r="L119" s="81" t="s">
        <v>118</v>
      </c>
      <c r="M119" s="81" t="s">
        <v>120</v>
      </c>
      <c r="N119" s="76">
        <v>15</v>
      </c>
      <c r="O119" s="233" t="s">
        <v>439</v>
      </c>
      <c r="P119" s="93"/>
      <c r="Q119" s="765" t="s">
        <v>79</v>
      </c>
      <c r="R119" s="239"/>
      <c r="S119" s="936"/>
      <c r="T119" s="180"/>
      <c r="U119" s="180"/>
      <c r="V119" s="80"/>
      <c r="W119" s="936"/>
    </row>
    <row r="120" spans="1:23" s="257" customFormat="1" ht="25.5" customHeight="1">
      <c r="A120" s="725">
        <v>113</v>
      </c>
      <c r="B120" s="170" t="s">
        <v>47</v>
      </c>
      <c r="C120" s="204">
        <v>2665000</v>
      </c>
      <c r="D120" s="1018" t="s">
        <v>932</v>
      </c>
      <c r="E120" s="96">
        <v>85</v>
      </c>
      <c r="F120" s="76" t="s">
        <v>117</v>
      </c>
      <c r="G120" s="76" t="s">
        <v>124</v>
      </c>
      <c r="H120" s="76">
        <v>4</v>
      </c>
      <c r="I120" s="76">
        <v>4.5</v>
      </c>
      <c r="J120" s="959"/>
      <c r="K120" s="938" t="s">
        <v>327</v>
      </c>
      <c r="L120" s="81" t="s">
        <v>118</v>
      </c>
      <c r="M120" s="81" t="s">
        <v>120</v>
      </c>
      <c r="N120" s="76">
        <v>15</v>
      </c>
      <c r="O120" s="233" t="s">
        <v>439</v>
      </c>
      <c r="P120" s="93"/>
      <c r="Q120" s="82" t="s">
        <v>122</v>
      </c>
      <c r="R120" s="239" t="s">
        <v>122</v>
      </c>
      <c r="S120" s="936"/>
      <c r="T120" s="180"/>
      <c r="U120" s="180"/>
      <c r="V120" s="80"/>
      <c r="W120" s="936"/>
    </row>
    <row r="121" spans="1:23" s="257" customFormat="1" ht="29.25" customHeight="1">
      <c r="A121" s="725">
        <v>114</v>
      </c>
      <c r="B121" s="170" t="s">
        <v>48</v>
      </c>
      <c r="C121" s="204">
        <v>2665000</v>
      </c>
      <c r="D121" s="1019"/>
      <c r="E121" s="96">
        <v>85</v>
      </c>
      <c r="F121" s="76" t="s">
        <v>117</v>
      </c>
      <c r="G121" s="76" t="s">
        <v>124</v>
      </c>
      <c r="H121" s="76">
        <v>4</v>
      </c>
      <c r="I121" s="76">
        <v>4.5</v>
      </c>
      <c r="J121" s="959"/>
      <c r="K121" s="939"/>
      <c r="L121" s="81" t="s">
        <v>118</v>
      </c>
      <c r="M121" s="81" t="s">
        <v>120</v>
      </c>
      <c r="N121" s="76">
        <v>15</v>
      </c>
      <c r="O121" s="233" t="s">
        <v>439</v>
      </c>
      <c r="P121" s="93"/>
      <c r="Q121" s="765" t="s">
        <v>79</v>
      </c>
      <c r="R121" s="239"/>
      <c r="S121" s="936"/>
      <c r="T121" s="180"/>
      <c r="U121" s="180"/>
      <c r="V121" s="80"/>
      <c r="W121" s="936"/>
    </row>
    <row r="122" spans="1:23" s="257" customFormat="1" ht="42.75" customHeight="1">
      <c r="A122" s="725">
        <v>115</v>
      </c>
      <c r="B122" s="170" t="s">
        <v>49</v>
      </c>
      <c r="C122" s="204">
        <v>2665000</v>
      </c>
      <c r="D122" s="1019"/>
      <c r="E122" s="96">
        <v>85</v>
      </c>
      <c r="F122" s="76" t="s">
        <v>117</v>
      </c>
      <c r="G122" s="76" t="s">
        <v>124</v>
      </c>
      <c r="H122" s="76">
        <v>4</v>
      </c>
      <c r="I122" s="76">
        <v>4.5</v>
      </c>
      <c r="J122" s="959"/>
      <c r="K122" s="939"/>
      <c r="L122" s="81" t="s">
        <v>118</v>
      </c>
      <c r="M122" s="81" t="s">
        <v>120</v>
      </c>
      <c r="N122" s="76">
        <v>15</v>
      </c>
      <c r="O122" s="233" t="s">
        <v>439</v>
      </c>
      <c r="P122" s="93"/>
      <c r="Q122" s="82" t="s">
        <v>122</v>
      </c>
      <c r="R122" s="239" t="s">
        <v>122</v>
      </c>
      <c r="S122" s="936"/>
      <c r="T122" s="180"/>
      <c r="U122" s="180"/>
      <c r="V122" s="80"/>
      <c r="W122" s="936"/>
    </row>
    <row r="123" spans="1:23" s="257" customFormat="1" ht="29.25" customHeight="1">
      <c r="A123" s="725">
        <v>116</v>
      </c>
      <c r="B123" s="170" t="s">
        <v>50</v>
      </c>
      <c r="C123" s="204">
        <v>2665000</v>
      </c>
      <c r="D123" s="1019"/>
      <c r="E123" s="96">
        <v>85</v>
      </c>
      <c r="F123" s="76" t="s">
        <v>117</v>
      </c>
      <c r="G123" s="76" t="s">
        <v>124</v>
      </c>
      <c r="H123" s="76">
        <v>4</v>
      </c>
      <c r="I123" s="76">
        <v>4.5</v>
      </c>
      <c r="J123" s="959"/>
      <c r="K123" s="939"/>
      <c r="L123" s="81" t="s">
        <v>118</v>
      </c>
      <c r="M123" s="81" t="s">
        <v>120</v>
      </c>
      <c r="N123" s="76">
        <v>15</v>
      </c>
      <c r="O123" s="233" t="s">
        <v>439</v>
      </c>
      <c r="P123" s="93"/>
      <c r="Q123" s="82" t="s">
        <v>122</v>
      </c>
      <c r="R123" s="239" t="s">
        <v>122</v>
      </c>
      <c r="S123" s="936"/>
      <c r="T123" s="180"/>
      <c r="U123" s="180"/>
      <c r="V123" s="80"/>
      <c r="W123" s="936"/>
    </row>
    <row r="124" spans="1:23" s="257" customFormat="1" ht="25.5" customHeight="1">
      <c r="A124" s="725">
        <v>117</v>
      </c>
      <c r="B124" s="170" t="s">
        <v>51</v>
      </c>
      <c r="C124" s="204">
        <v>2665000</v>
      </c>
      <c r="D124" s="1019"/>
      <c r="E124" s="96">
        <v>85</v>
      </c>
      <c r="F124" s="76" t="s">
        <v>117</v>
      </c>
      <c r="G124" s="76" t="s">
        <v>124</v>
      </c>
      <c r="H124" s="76">
        <v>4</v>
      </c>
      <c r="I124" s="76">
        <v>4.5</v>
      </c>
      <c r="J124" s="959"/>
      <c r="K124" s="940"/>
      <c r="L124" s="81" t="s">
        <v>118</v>
      </c>
      <c r="M124" s="81" t="s">
        <v>120</v>
      </c>
      <c r="N124" s="76">
        <v>15</v>
      </c>
      <c r="O124" s="502" t="s">
        <v>119</v>
      </c>
      <c r="P124" s="93"/>
      <c r="Q124" s="765" t="s">
        <v>79</v>
      </c>
      <c r="R124" s="239"/>
      <c r="S124" s="936"/>
      <c r="T124" s="180"/>
      <c r="U124" s="180"/>
      <c r="V124" s="80"/>
      <c r="W124" s="936"/>
    </row>
    <row r="125" spans="1:23" s="257" customFormat="1" ht="30.75" customHeight="1">
      <c r="A125" s="725">
        <v>118</v>
      </c>
      <c r="B125" s="170" t="s">
        <v>52</v>
      </c>
      <c r="C125" s="204">
        <v>2665000</v>
      </c>
      <c r="D125" s="1019"/>
      <c r="E125" s="96">
        <v>85</v>
      </c>
      <c r="F125" s="76" t="s">
        <v>117</v>
      </c>
      <c r="G125" s="76" t="s">
        <v>124</v>
      </c>
      <c r="H125" s="76">
        <v>4</v>
      </c>
      <c r="I125" s="76">
        <v>4.5</v>
      </c>
      <c r="J125" s="959"/>
      <c r="K125" s="938" t="s">
        <v>327</v>
      </c>
      <c r="L125" s="81" t="s">
        <v>118</v>
      </c>
      <c r="M125" s="81" t="s">
        <v>120</v>
      </c>
      <c r="N125" s="76">
        <v>15</v>
      </c>
      <c r="O125" s="932">
        <v>2018</v>
      </c>
      <c r="P125" s="93"/>
      <c r="Q125" s="765" t="s">
        <v>79</v>
      </c>
      <c r="R125" s="239"/>
      <c r="S125" s="936"/>
      <c r="T125" s="180"/>
      <c r="U125" s="180"/>
      <c r="V125" s="80"/>
      <c r="W125" s="936"/>
    </row>
    <row r="126" spans="1:23" s="257" customFormat="1" ht="29.25" customHeight="1">
      <c r="A126" s="725">
        <v>119</v>
      </c>
      <c r="B126" s="170" t="s">
        <v>53</v>
      </c>
      <c r="C126" s="204">
        <v>2915000</v>
      </c>
      <c r="D126" s="1019"/>
      <c r="E126" s="96">
        <v>85</v>
      </c>
      <c r="F126" s="76" t="s">
        <v>117</v>
      </c>
      <c r="G126" s="76" t="s">
        <v>124</v>
      </c>
      <c r="H126" s="76">
        <v>4</v>
      </c>
      <c r="I126" s="76">
        <v>4.5</v>
      </c>
      <c r="J126" s="959"/>
      <c r="K126" s="939"/>
      <c r="L126" s="81" t="s">
        <v>118</v>
      </c>
      <c r="M126" s="81" t="s">
        <v>120</v>
      </c>
      <c r="N126" s="76">
        <v>15</v>
      </c>
      <c r="O126" s="933"/>
      <c r="P126" s="93"/>
      <c r="Q126" s="765" t="s">
        <v>79</v>
      </c>
      <c r="R126" s="239"/>
      <c r="S126" s="936"/>
      <c r="T126" s="180"/>
      <c r="U126" s="180"/>
      <c r="V126" s="80"/>
      <c r="W126" s="936"/>
    </row>
    <row r="127" spans="1:23" s="257" customFormat="1" ht="27" customHeight="1">
      <c r="A127" s="725">
        <v>120</v>
      </c>
      <c r="B127" s="170" t="s">
        <v>54</v>
      </c>
      <c r="C127" s="204">
        <v>2915000</v>
      </c>
      <c r="D127" s="1019"/>
      <c r="E127" s="96">
        <v>85</v>
      </c>
      <c r="F127" s="76" t="s">
        <v>117</v>
      </c>
      <c r="G127" s="76" t="s">
        <v>124</v>
      </c>
      <c r="H127" s="76">
        <v>4</v>
      </c>
      <c r="I127" s="76">
        <v>4.5</v>
      </c>
      <c r="J127" s="959"/>
      <c r="K127" s="939"/>
      <c r="L127" s="81" t="s">
        <v>118</v>
      </c>
      <c r="M127" s="81" t="s">
        <v>120</v>
      </c>
      <c r="N127" s="76">
        <v>15</v>
      </c>
      <c r="O127" s="933"/>
      <c r="P127" s="93"/>
      <c r="Q127" s="765" t="s">
        <v>79</v>
      </c>
      <c r="R127" s="239"/>
      <c r="S127" s="936"/>
      <c r="T127" s="180"/>
      <c r="U127" s="180"/>
      <c r="V127" s="80"/>
      <c r="W127" s="936"/>
    </row>
    <row r="128" spans="1:23" s="257" customFormat="1" ht="30.75" customHeight="1">
      <c r="A128" s="725">
        <v>121</v>
      </c>
      <c r="B128" s="170" t="s">
        <v>55</v>
      </c>
      <c r="C128" s="204">
        <v>2915000</v>
      </c>
      <c r="D128" s="1019"/>
      <c r="E128" s="96">
        <v>85</v>
      </c>
      <c r="F128" s="76" t="s">
        <v>117</v>
      </c>
      <c r="G128" s="76" t="s">
        <v>124</v>
      </c>
      <c r="H128" s="76">
        <v>4</v>
      </c>
      <c r="I128" s="76">
        <v>4.5</v>
      </c>
      <c r="J128" s="959"/>
      <c r="K128" s="939"/>
      <c r="L128" s="81" t="s">
        <v>118</v>
      </c>
      <c r="M128" s="81" t="s">
        <v>120</v>
      </c>
      <c r="N128" s="76">
        <v>15</v>
      </c>
      <c r="O128" s="933"/>
      <c r="P128" s="93"/>
      <c r="Q128" s="82" t="s">
        <v>122</v>
      </c>
      <c r="R128" s="239" t="s">
        <v>122</v>
      </c>
      <c r="S128" s="936"/>
      <c r="T128" s="180"/>
      <c r="U128" s="180"/>
      <c r="V128" s="80"/>
      <c r="W128" s="936"/>
    </row>
    <row r="129" spans="1:23" s="257" customFormat="1" ht="27.75" customHeight="1">
      <c r="A129" s="725">
        <v>122</v>
      </c>
      <c r="B129" s="170" t="s">
        <v>56</v>
      </c>
      <c r="C129" s="204">
        <v>2915000</v>
      </c>
      <c r="D129" s="1019"/>
      <c r="E129" s="96">
        <v>85</v>
      </c>
      <c r="F129" s="76" t="s">
        <v>117</v>
      </c>
      <c r="G129" s="76" t="s">
        <v>124</v>
      </c>
      <c r="H129" s="76">
        <v>4</v>
      </c>
      <c r="I129" s="76">
        <v>4.5</v>
      </c>
      <c r="J129" s="959"/>
      <c r="K129" s="940"/>
      <c r="L129" s="81" t="s">
        <v>118</v>
      </c>
      <c r="M129" s="81" t="s">
        <v>120</v>
      </c>
      <c r="N129" s="76">
        <v>15</v>
      </c>
      <c r="O129" s="933"/>
      <c r="P129" s="93"/>
      <c r="Q129" s="82" t="s">
        <v>122</v>
      </c>
      <c r="R129" s="239" t="s">
        <v>122</v>
      </c>
      <c r="S129" s="936"/>
      <c r="T129" s="180"/>
      <c r="U129" s="180"/>
      <c r="V129" s="80"/>
      <c r="W129" s="936"/>
    </row>
    <row r="130" spans="1:23" s="257" customFormat="1" ht="29.25" customHeight="1">
      <c r="A130" s="725">
        <v>123</v>
      </c>
      <c r="B130" s="170" t="s">
        <v>57</v>
      </c>
      <c r="C130" s="204">
        <v>2915000</v>
      </c>
      <c r="D130" s="1019"/>
      <c r="E130" s="96">
        <v>85</v>
      </c>
      <c r="F130" s="76" t="s">
        <v>117</v>
      </c>
      <c r="G130" s="76" t="s">
        <v>124</v>
      </c>
      <c r="H130" s="76">
        <v>4</v>
      </c>
      <c r="I130" s="76">
        <v>4.5</v>
      </c>
      <c r="J130" s="959"/>
      <c r="K130" s="938" t="s">
        <v>327</v>
      </c>
      <c r="L130" s="81" t="s">
        <v>118</v>
      </c>
      <c r="M130" s="81" t="s">
        <v>120</v>
      </c>
      <c r="N130" s="76">
        <v>15</v>
      </c>
      <c r="O130" s="933"/>
      <c r="P130" s="93"/>
      <c r="Q130" s="765" t="s">
        <v>122</v>
      </c>
      <c r="R130" s="239" t="s">
        <v>122</v>
      </c>
      <c r="S130" s="936"/>
      <c r="T130" s="180"/>
      <c r="U130" s="180"/>
      <c r="V130" s="80"/>
      <c r="W130" s="936"/>
    </row>
    <row r="131" spans="1:23" s="257" customFormat="1" ht="25.5" customHeight="1">
      <c r="A131" s="725">
        <v>124</v>
      </c>
      <c r="B131" s="170" t="s">
        <v>58</v>
      </c>
      <c r="C131" s="204">
        <v>2915000</v>
      </c>
      <c r="D131" s="1019"/>
      <c r="E131" s="96">
        <v>85</v>
      </c>
      <c r="F131" s="76" t="s">
        <v>117</v>
      </c>
      <c r="G131" s="76" t="s">
        <v>124</v>
      </c>
      <c r="H131" s="76">
        <v>4</v>
      </c>
      <c r="I131" s="76">
        <v>4.5</v>
      </c>
      <c r="J131" s="959"/>
      <c r="K131" s="939"/>
      <c r="L131" s="81" t="s">
        <v>118</v>
      </c>
      <c r="M131" s="81" t="s">
        <v>120</v>
      </c>
      <c r="N131" s="76">
        <v>15</v>
      </c>
      <c r="O131" s="933"/>
      <c r="P131" s="93"/>
      <c r="Q131" s="82" t="s">
        <v>122</v>
      </c>
      <c r="R131" s="239" t="s">
        <v>122</v>
      </c>
      <c r="S131" s="936"/>
      <c r="T131" s="180"/>
      <c r="U131" s="180"/>
      <c r="V131" s="80"/>
      <c r="W131" s="936"/>
    </row>
    <row r="132" spans="1:23" s="257" customFormat="1" ht="25.5" customHeight="1">
      <c r="A132" s="725">
        <v>125</v>
      </c>
      <c r="B132" s="170" t="s">
        <v>59</v>
      </c>
      <c r="C132" s="204">
        <v>2915000</v>
      </c>
      <c r="D132" s="1019"/>
      <c r="E132" s="96">
        <v>85</v>
      </c>
      <c r="F132" s="76" t="s">
        <v>117</v>
      </c>
      <c r="G132" s="76" t="s">
        <v>124</v>
      </c>
      <c r="H132" s="76">
        <v>4</v>
      </c>
      <c r="I132" s="76">
        <v>4.5</v>
      </c>
      <c r="J132" s="959"/>
      <c r="K132" s="939"/>
      <c r="L132" s="81" t="s">
        <v>118</v>
      </c>
      <c r="M132" s="81" t="s">
        <v>120</v>
      </c>
      <c r="N132" s="76">
        <v>15</v>
      </c>
      <c r="O132" s="933"/>
      <c r="P132" s="93"/>
      <c r="Q132" s="765" t="s">
        <v>122</v>
      </c>
      <c r="R132" s="239" t="s">
        <v>122</v>
      </c>
      <c r="S132" s="936"/>
      <c r="T132" s="180"/>
      <c r="U132" s="180"/>
      <c r="V132" s="80"/>
      <c r="W132" s="936"/>
    </row>
    <row r="133" spans="1:23" s="257" customFormat="1" ht="28.5" customHeight="1">
      <c r="A133" s="725">
        <v>126</v>
      </c>
      <c r="B133" s="170" t="s">
        <v>60</v>
      </c>
      <c r="C133" s="204">
        <v>2915000</v>
      </c>
      <c r="D133" s="1019"/>
      <c r="E133" s="96">
        <v>85</v>
      </c>
      <c r="F133" s="76" t="s">
        <v>117</v>
      </c>
      <c r="G133" s="76" t="s">
        <v>124</v>
      </c>
      <c r="H133" s="76">
        <v>4</v>
      </c>
      <c r="I133" s="76">
        <v>4.5</v>
      </c>
      <c r="J133" s="959"/>
      <c r="K133" s="939"/>
      <c r="L133" s="81" t="s">
        <v>118</v>
      </c>
      <c r="M133" s="81" t="s">
        <v>120</v>
      </c>
      <c r="N133" s="76">
        <v>15</v>
      </c>
      <c r="O133" s="933"/>
      <c r="P133" s="93"/>
      <c r="Q133" s="82" t="s">
        <v>122</v>
      </c>
      <c r="R133" s="239" t="s">
        <v>122</v>
      </c>
      <c r="S133" s="936"/>
      <c r="T133" s="180"/>
      <c r="U133" s="180"/>
      <c r="V133" s="80"/>
      <c r="W133" s="936"/>
    </row>
    <row r="134" spans="1:23" s="257" customFormat="1" ht="23.25" customHeight="1">
      <c r="A134" s="725">
        <v>127</v>
      </c>
      <c r="B134" s="605" t="s">
        <v>61</v>
      </c>
      <c r="C134" s="204">
        <v>2915000</v>
      </c>
      <c r="D134" s="1019"/>
      <c r="E134" s="96">
        <v>85</v>
      </c>
      <c r="F134" s="76" t="s">
        <v>117</v>
      </c>
      <c r="G134" s="76" t="s">
        <v>124</v>
      </c>
      <c r="H134" s="76">
        <v>4</v>
      </c>
      <c r="I134" s="76">
        <v>4.5</v>
      </c>
      <c r="J134" s="959"/>
      <c r="K134" s="940"/>
      <c r="L134" s="81" t="s">
        <v>118</v>
      </c>
      <c r="M134" s="81" t="s">
        <v>120</v>
      </c>
      <c r="N134" s="76">
        <v>15</v>
      </c>
      <c r="O134" s="933"/>
      <c r="P134" s="93"/>
      <c r="Q134" s="82" t="s">
        <v>122</v>
      </c>
      <c r="R134" s="239" t="s">
        <v>122</v>
      </c>
      <c r="S134" s="936"/>
      <c r="T134" s="180"/>
      <c r="U134" s="180"/>
      <c r="V134" s="80"/>
      <c r="W134" s="936"/>
    </row>
    <row r="135" spans="1:23" s="257" customFormat="1" ht="28.5" customHeight="1">
      <c r="A135" s="725">
        <v>128</v>
      </c>
      <c r="B135" s="605" t="s">
        <v>62</v>
      </c>
      <c r="C135" s="204">
        <v>2915000</v>
      </c>
      <c r="D135" s="1019"/>
      <c r="E135" s="96">
        <v>85</v>
      </c>
      <c r="F135" s="76" t="s">
        <v>117</v>
      </c>
      <c r="G135" s="76" t="s">
        <v>124</v>
      </c>
      <c r="H135" s="76">
        <v>4</v>
      </c>
      <c r="I135" s="76">
        <v>4.5</v>
      </c>
      <c r="J135" s="959"/>
      <c r="K135" s="418" t="s">
        <v>327</v>
      </c>
      <c r="L135" s="81" t="s">
        <v>118</v>
      </c>
      <c r="M135" s="81" t="s">
        <v>120</v>
      </c>
      <c r="N135" s="76">
        <v>15</v>
      </c>
      <c r="O135" s="933"/>
      <c r="P135" s="93"/>
      <c r="Q135" s="82" t="s">
        <v>122</v>
      </c>
      <c r="R135" s="239" t="s">
        <v>122</v>
      </c>
      <c r="S135" s="936"/>
      <c r="T135" s="180"/>
      <c r="U135" s="180"/>
      <c r="V135" s="80"/>
      <c r="W135" s="936"/>
    </row>
    <row r="136" spans="1:23" s="257" customFormat="1" ht="27" customHeight="1">
      <c r="A136" s="725">
        <v>129</v>
      </c>
      <c r="B136" s="605" t="s">
        <v>63</v>
      </c>
      <c r="C136" s="204">
        <v>2715000</v>
      </c>
      <c r="D136" s="1019"/>
      <c r="E136" s="96">
        <v>85</v>
      </c>
      <c r="F136" s="76" t="s">
        <v>117</v>
      </c>
      <c r="G136" s="76" t="s">
        <v>124</v>
      </c>
      <c r="H136" s="76">
        <v>4</v>
      </c>
      <c r="I136" s="76">
        <v>4.5</v>
      </c>
      <c r="J136" s="959"/>
      <c r="K136" s="230"/>
      <c r="L136" s="81" t="s">
        <v>118</v>
      </c>
      <c r="M136" s="81" t="s">
        <v>120</v>
      </c>
      <c r="N136" s="76">
        <v>15</v>
      </c>
      <c r="O136" s="933"/>
      <c r="P136" s="93"/>
      <c r="Q136" s="82" t="s">
        <v>122</v>
      </c>
      <c r="R136" s="239" t="s">
        <v>122</v>
      </c>
      <c r="S136" s="936"/>
      <c r="T136" s="180"/>
      <c r="U136" s="180"/>
      <c r="V136" s="80"/>
      <c r="W136" s="936"/>
    </row>
    <row r="137" spans="1:23" s="257" customFormat="1" ht="26.25" customHeight="1">
      <c r="A137" s="725">
        <v>130</v>
      </c>
      <c r="B137" s="605" t="s">
        <v>64</v>
      </c>
      <c r="C137" s="204">
        <v>2915000</v>
      </c>
      <c r="D137" s="1019"/>
      <c r="E137" s="96">
        <v>85</v>
      </c>
      <c r="F137" s="76" t="s">
        <v>117</v>
      </c>
      <c r="G137" s="76" t="s">
        <v>124</v>
      </c>
      <c r="H137" s="76">
        <v>4</v>
      </c>
      <c r="I137" s="76">
        <v>4.5</v>
      </c>
      <c r="J137" s="959"/>
      <c r="K137" s="230"/>
      <c r="L137" s="81" t="s">
        <v>118</v>
      </c>
      <c r="M137" s="81" t="s">
        <v>120</v>
      </c>
      <c r="N137" s="76">
        <v>15</v>
      </c>
      <c r="O137" s="934"/>
      <c r="P137" s="93"/>
      <c r="Q137" s="82" t="s">
        <v>122</v>
      </c>
      <c r="R137" s="239" t="s">
        <v>122</v>
      </c>
      <c r="S137" s="936"/>
      <c r="T137" s="180"/>
      <c r="U137" s="180"/>
      <c r="V137" s="80"/>
      <c r="W137" s="936"/>
    </row>
    <row r="138" spans="1:23" s="257" customFormat="1" ht="26.25" customHeight="1">
      <c r="A138" s="725">
        <v>131</v>
      </c>
      <c r="B138" s="605" t="s">
        <v>65</v>
      </c>
      <c r="C138" s="204">
        <v>2915000</v>
      </c>
      <c r="D138" s="1020"/>
      <c r="E138" s="96">
        <v>85</v>
      </c>
      <c r="F138" s="76" t="s">
        <v>117</v>
      </c>
      <c r="G138" s="76" t="s">
        <v>124</v>
      </c>
      <c r="H138" s="76">
        <v>4</v>
      </c>
      <c r="I138" s="76">
        <v>4.5</v>
      </c>
      <c r="J138" s="959"/>
      <c r="K138" s="230"/>
      <c r="L138" s="81" t="s">
        <v>118</v>
      </c>
      <c r="M138" s="81" t="s">
        <v>120</v>
      </c>
      <c r="N138" s="76">
        <v>15</v>
      </c>
      <c r="O138" s="502" t="s">
        <v>119</v>
      </c>
      <c r="P138" s="528"/>
      <c r="Q138" s="82" t="s">
        <v>122</v>
      </c>
      <c r="R138" s="239" t="s">
        <v>122</v>
      </c>
      <c r="S138" s="936"/>
      <c r="T138" s="524"/>
      <c r="U138" s="524"/>
      <c r="V138" s="80"/>
      <c r="W138" s="936"/>
    </row>
    <row r="139" spans="1:23" s="257" customFormat="1" ht="26.25" customHeight="1">
      <c r="A139" s="725">
        <v>132</v>
      </c>
      <c r="B139" s="170" t="s">
        <v>934</v>
      </c>
      <c r="C139" s="204">
        <v>2915000</v>
      </c>
      <c r="D139" s="560" t="s">
        <v>932</v>
      </c>
      <c r="E139" s="96">
        <v>85</v>
      </c>
      <c r="F139" s="76" t="s">
        <v>117</v>
      </c>
      <c r="G139" s="76" t="s">
        <v>124</v>
      </c>
      <c r="H139" s="76">
        <v>4</v>
      </c>
      <c r="I139" s="76">
        <v>4.5</v>
      </c>
      <c r="J139" s="959"/>
      <c r="K139" s="527"/>
      <c r="L139" s="81" t="s">
        <v>118</v>
      </c>
      <c r="M139" s="81" t="s">
        <v>120</v>
      </c>
      <c r="N139" s="76">
        <v>15</v>
      </c>
      <c r="O139" s="534" t="s">
        <v>119</v>
      </c>
      <c r="P139" s="528"/>
      <c r="Q139" s="529" t="s">
        <v>122</v>
      </c>
      <c r="R139" s="239" t="s">
        <v>122</v>
      </c>
      <c r="S139" s="936"/>
      <c r="T139" s="524"/>
      <c r="U139" s="524"/>
      <c r="V139" s="80"/>
      <c r="W139" s="936"/>
    </row>
    <row r="140" spans="1:23" s="257" customFormat="1" ht="27" customHeight="1">
      <c r="A140" s="725">
        <v>133</v>
      </c>
      <c r="B140" s="274" t="s">
        <v>935</v>
      </c>
      <c r="C140" s="204">
        <v>2915000</v>
      </c>
      <c r="D140" s="560" t="s">
        <v>932</v>
      </c>
      <c r="E140" s="96">
        <v>85</v>
      </c>
      <c r="F140" s="76" t="s">
        <v>117</v>
      </c>
      <c r="G140" s="76" t="s">
        <v>124</v>
      </c>
      <c r="H140" s="76">
        <v>4</v>
      </c>
      <c r="I140" s="76">
        <v>4.5</v>
      </c>
      <c r="J140" s="960"/>
      <c r="K140" s="527"/>
      <c r="L140" s="81" t="s">
        <v>118</v>
      </c>
      <c r="M140" s="81" t="s">
        <v>120</v>
      </c>
      <c r="N140" s="76">
        <v>15</v>
      </c>
      <c r="O140" s="534" t="s">
        <v>119</v>
      </c>
      <c r="P140" s="93"/>
      <c r="Q140" s="529" t="s">
        <v>122</v>
      </c>
      <c r="R140" s="239" t="s">
        <v>122</v>
      </c>
      <c r="S140" s="937"/>
      <c r="T140" s="180"/>
      <c r="U140" s="180"/>
      <c r="V140" s="80"/>
      <c r="W140" s="937"/>
    </row>
    <row r="141" spans="1:23" s="257" customFormat="1" ht="27" customHeight="1">
      <c r="A141" s="930" t="s">
        <v>961</v>
      </c>
      <c r="B141" s="930"/>
      <c r="C141" s="930"/>
      <c r="D141" s="930"/>
      <c r="E141" s="930"/>
      <c r="F141" s="930"/>
      <c r="G141" s="930"/>
      <c r="H141" s="930"/>
      <c r="I141" s="930"/>
      <c r="J141" s="930"/>
      <c r="K141" s="930"/>
      <c r="L141" s="930"/>
      <c r="M141" s="930"/>
      <c r="N141" s="930"/>
      <c r="O141" s="930"/>
      <c r="P141" s="930"/>
      <c r="Q141" s="930"/>
      <c r="R141" s="930"/>
      <c r="S141" s="930"/>
      <c r="T141" s="930"/>
      <c r="U141" s="930"/>
      <c r="V141" s="931"/>
      <c r="W141" s="523"/>
    </row>
    <row r="142" spans="1:23" s="257" customFormat="1" ht="42" customHeight="1">
      <c r="A142" s="306">
        <v>134</v>
      </c>
      <c r="B142" s="274" t="s">
        <v>958</v>
      </c>
      <c r="C142" s="204">
        <v>20015000</v>
      </c>
      <c r="D142" s="560"/>
      <c r="E142" s="96">
        <v>257</v>
      </c>
      <c r="F142" s="76" t="s">
        <v>959</v>
      </c>
      <c r="G142" s="76"/>
      <c r="H142" s="76">
        <v>20</v>
      </c>
      <c r="I142" s="76">
        <v>20</v>
      </c>
      <c r="J142" s="408" t="s">
        <v>960</v>
      </c>
      <c r="K142" s="239"/>
      <c r="L142" s="81"/>
      <c r="M142" s="81"/>
      <c r="N142" s="76"/>
      <c r="O142" s="534">
        <v>2018</v>
      </c>
      <c r="P142" s="528"/>
      <c r="Q142" s="529" t="s">
        <v>122</v>
      </c>
      <c r="R142" s="239" t="s">
        <v>122</v>
      </c>
      <c r="S142" s="537"/>
      <c r="T142" s="80"/>
      <c r="U142" s="80"/>
      <c r="V142" s="80"/>
      <c r="W142" s="523"/>
    </row>
    <row r="143" spans="1:23" ht="16.5" customHeight="1">
      <c r="A143" s="407"/>
      <c r="B143" s="870" t="s">
        <v>254</v>
      </c>
      <c r="C143" s="871"/>
      <c r="D143" s="871"/>
      <c r="E143" s="871"/>
      <c r="F143" s="871"/>
      <c r="G143" s="871"/>
      <c r="H143" s="871"/>
      <c r="I143" s="871"/>
      <c r="J143" s="871"/>
      <c r="K143" s="871"/>
      <c r="L143" s="871"/>
      <c r="M143" s="871"/>
      <c r="N143" s="871"/>
      <c r="O143" s="871"/>
      <c r="P143" s="871"/>
      <c r="Q143" s="871"/>
      <c r="R143" s="871"/>
      <c r="S143" s="871"/>
      <c r="T143" s="871"/>
      <c r="U143" s="871"/>
      <c r="V143" s="872"/>
      <c r="W143" s="832"/>
    </row>
    <row r="144" spans="1:23" ht="19.5" customHeight="1">
      <c r="A144" s="449">
        <v>135</v>
      </c>
      <c r="B144" s="95" t="s">
        <v>764</v>
      </c>
      <c r="C144" s="185">
        <v>2515000</v>
      </c>
      <c r="D144" s="186">
        <v>2315000</v>
      </c>
      <c r="E144" s="59">
        <v>85</v>
      </c>
      <c r="F144" s="60" t="s">
        <v>256</v>
      </c>
      <c r="G144" s="60" t="s">
        <v>120</v>
      </c>
      <c r="H144" s="259">
        <v>4</v>
      </c>
      <c r="I144" s="259">
        <v>4</v>
      </c>
      <c r="J144" s="208" t="s">
        <v>119</v>
      </c>
      <c r="K144" s="97" t="s">
        <v>119</v>
      </c>
      <c r="L144" s="162" t="s">
        <v>125</v>
      </c>
      <c r="M144" s="260" t="s">
        <v>253</v>
      </c>
      <c r="N144" s="162">
        <v>15</v>
      </c>
      <c r="O144" s="97" t="s">
        <v>119</v>
      </c>
      <c r="P144" s="162" t="s">
        <v>121</v>
      </c>
      <c r="Q144" s="162" t="s">
        <v>122</v>
      </c>
      <c r="R144" s="162" t="s">
        <v>122</v>
      </c>
      <c r="S144" s="254"/>
      <c r="T144" s="929"/>
      <c r="U144" s="929"/>
      <c r="V144" s="929"/>
      <c r="W144" s="833"/>
    </row>
    <row r="145" spans="1:23" ht="17.25" customHeight="1">
      <c r="A145" s="449">
        <v>136</v>
      </c>
      <c r="B145" s="95" t="s">
        <v>765</v>
      </c>
      <c r="C145" s="912" t="s">
        <v>116</v>
      </c>
      <c r="D145" s="913"/>
      <c r="E145" s="59">
        <v>85</v>
      </c>
      <c r="F145" s="60" t="s">
        <v>256</v>
      </c>
      <c r="G145" s="60" t="s">
        <v>120</v>
      </c>
      <c r="H145" s="259">
        <v>4</v>
      </c>
      <c r="I145" s="259">
        <v>4</v>
      </c>
      <c r="J145" s="208" t="s">
        <v>119</v>
      </c>
      <c r="K145" s="97" t="s">
        <v>119</v>
      </c>
      <c r="L145" s="162" t="s">
        <v>125</v>
      </c>
      <c r="M145" s="260" t="s">
        <v>253</v>
      </c>
      <c r="N145" s="162">
        <v>15</v>
      </c>
      <c r="O145" s="97" t="s">
        <v>119</v>
      </c>
      <c r="P145" s="162" t="s">
        <v>121</v>
      </c>
      <c r="Q145" s="162" t="s">
        <v>122</v>
      </c>
      <c r="R145" s="162" t="s">
        <v>122</v>
      </c>
      <c r="S145" s="254"/>
      <c r="T145" s="929"/>
      <c r="U145" s="929"/>
      <c r="V145" s="929"/>
      <c r="W145" s="833"/>
    </row>
    <row r="146" spans="1:23" s="257" customFormat="1" ht="18" customHeight="1">
      <c r="A146" s="407"/>
      <c r="B146" s="870" t="s">
        <v>730</v>
      </c>
      <c r="C146" s="871"/>
      <c r="D146" s="871"/>
      <c r="E146" s="871"/>
      <c r="F146" s="871"/>
      <c r="G146" s="871"/>
      <c r="H146" s="871"/>
      <c r="I146" s="871"/>
      <c r="J146" s="871"/>
      <c r="K146" s="871"/>
      <c r="L146" s="871"/>
      <c r="M146" s="871"/>
      <c r="N146" s="871"/>
      <c r="O146" s="871"/>
      <c r="P146" s="871"/>
      <c r="Q146" s="871"/>
      <c r="R146" s="871"/>
      <c r="S146" s="871"/>
      <c r="T146" s="871"/>
      <c r="U146" s="871"/>
      <c r="V146" s="872"/>
      <c r="W146" s="832"/>
    </row>
    <row r="147" spans="1:23" s="257" customFormat="1" ht="21" customHeight="1">
      <c r="A147" s="482">
        <v>137</v>
      </c>
      <c r="B147" s="262" t="s">
        <v>261</v>
      </c>
      <c r="C147" s="185">
        <v>500000</v>
      </c>
      <c r="D147" s="439"/>
      <c r="E147" s="243">
        <v>3.3</v>
      </c>
      <c r="F147" s="224"/>
      <c r="G147" s="224" t="s">
        <v>120</v>
      </c>
      <c r="H147" s="244">
        <v>330</v>
      </c>
      <c r="I147" s="244">
        <v>4</v>
      </c>
      <c r="J147" s="208" t="s">
        <v>119</v>
      </c>
      <c r="K147" s="414"/>
      <c r="L147" s="76" t="s">
        <v>125</v>
      </c>
      <c r="M147" s="233"/>
      <c r="N147" s="76"/>
      <c r="O147" s="97"/>
      <c r="P147" s="76"/>
      <c r="Q147" s="76"/>
      <c r="R147" s="271"/>
      <c r="S147" s="81"/>
      <c r="T147" s="91" t="s">
        <v>260</v>
      </c>
      <c r="U147" s="950"/>
      <c r="V147" s="950"/>
      <c r="W147" s="833"/>
    </row>
    <row r="148" spans="1:23" s="257" customFormat="1" ht="21.75" customHeight="1">
      <c r="A148" s="482">
        <v>138</v>
      </c>
      <c r="B148" s="606" t="s">
        <v>262</v>
      </c>
      <c r="C148" s="738">
        <v>2215000</v>
      </c>
      <c r="D148" s="749">
        <v>2115000</v>
      </c>
      <c r="E148" s="243">
        <v>85</v>
      </c>
      <c r="F148" s="224" t="s">
        <v>256</v>
      </c>
      <c r="G148" s="224" t="s">
        <v>120</v>
      </c>
      <c r="H148" s="244">
        <v>331</v>
      </c>
      <c r="I148" s="244">
        <v>4</v>
      </c>
      <c r="J148" s="208" t="s">
        <v>119</v>
      </c>
      <c r="K148" s="97" t="s">
        <v>119</v>
      </c>
      <c r="L148" s="76" t="s">
        <v>125</v>
      </c>
      <c r="M148" s="233" t="s">
        <v>253</v>
      </c>
      <c r="N148" s="76">
        <v>15</v>
      </c>
      <c r="O148" s="233" t="s">
        <v>439</v>
      </c>
      <c r="P148" s="76" t="s">
        <v>121</v>
      </c>
      <c r="Q148" s="76" t="s">
        <v>122</v>
      </c>
      <c r="R148" s="271" t="s">
        <v>122</v>
      </c>
      <c r="S148" s="81"/>
      <c r="T148" s="91" t="s">
        <v>260</v>
      </c>
      <c r="U148" s="950"/>
      <c r="V148" s="950"/>
      <c r="W148" s="833"/>
    </row>
    <row r="149" spans="1:23" s="257" customFormat="1" ht="17.25" customHeight="1">
      <c r="A149" s="737">
        <v>139</v>
      </c>
      <c r="B149" s="262" t="s">
        <v>263</v>
      </c>
      <c r="C149" s="185">
        <v>500000</v>
      </c>
      <c r="D149" s="439"/>
      <c r="E149" s="243">
        <v>3.3</v>
      </c>
      <c r="F149" s="224"/>
      <c r="G149" s="224" t="s">
        <v>120</v>
      </c>
      <c r="H149" s="244">
        <v>326</v>
      </c>
      <c r="I149" s="244">
        <v>4</v>
      </c>
      <c r="J149" s="208" t="s">
        <v>119</v>
      </c>
      <c r="K149" s="414"/>
      <c r="L149" s="76" t="s">
        <v>125</v>
      </c>
      <c r="M149" s="233"/>
      <c r="N149" s="76"/>
      <c r="O149" s="97"/>
      <c r="P149" s="76"/>
      <c r="Q149" s="76"/>
      <c r="R149" s="271"/>
      <c r="S149" s="81"/>
      <c r="T149" s="91" t="s">
        <v>260</v>
      </c>
      <c r="U149" s="950"/>
      <c r="V149" s="950"/>
      <c r="W149" s="833"/>
    </row>
    <row r="150" spans="1:23" s="257" customFormat="1" ht="28.5" customHeight="1">
      <c r="A150" s="737">
        <v>140</v>
      </c>
      <c r="B150" s="262" t="s">
        <v>264</v>
      </c>
      <c r="C150" s="185">
        <v>500000</v>
      </c>
      <c r="D150" s="258"/>
      <c r="E150" s="243">
        <v>3.4</v>
      </c>
      <c r="F150" s="224"/>
      <c r="G150" s="224" t="s">
        <v>120</v>
      </c>
      <c r="H150" s="244">
        <v>332</v>
      </c>
      <c r="I150" s="244">
        <v>4</v>
      </c>
      <c r="J150" s="208" t="s">
        <v>119</v>
      </c>
      <c r="K150" s="414" t="s">
        <v>119</v>
      </c>
      <c r="L150" s="76" t="s">
        <v>125</v>
      </c>
      <c r="M150" s="233"/>
      <c r="N150" s="76"/>
      <c r="O150" s="97"/>
      <c r="P150" s="76"/>
      <c r="Q150" s="76"/>
      <c r="R150" s="271"/>
      <c r="S150" s="81"/>
      <c r="T150" s="91" t="s">
        <v>260</v>
      </c>
      <c r="U150" s="951"/>
      <c r="V150" s="951"/>
      <c r="W150" s="833"/>
    </row>
    <row r="151" spans="1:23" s="257" customFormat="1" ht="26.25" customHeight="1">
      <c r="A151" s="737">
        <v>141</v>
      </c>
      <c r="B151" s="262" t="s">
        <v>265</v>
      </c>
      <c r="C151" s="185">
        <v>500000</v>
      </c>
      <c r="D151" s="258"/>
      <c r="E151" s="243">
        <v>3.06</v>
      </c>
      <c r="F151" s="224"/>
      <c r="G151" s="224" t="s">
        <v>120</v>
      </c>
      <c r="H151" s="244">
        <v>335</v>
      </c>
      <c r="I151" s="244">
        <v>4</v>
      </c>
      <c r="J151" s="208" t="s">
        <v>119</v>
      </c>
      <c r="K151" s="414" t="s">
        <v>119</v>
      </c>
      <c r="L151" s="76" t="s">
        <v>125</v>
      </c>
      <c r="M151" s="233"/>
      <c r="N151" s="76"/>
      <c r="O151" s="97"/>
      <c r="P151" s="76"/>
      <c r="Q151" s="76"/>
      <c r="R151" s="271"/>
      <c r="S151" s="81"/>
      <c r="T151" s="91" t="s">
        <v>260</v>
      </c>
      <c r="U151" s="950"/>
      <c r="V151" s="950"/>
      <c r="W151" s="833"/>
    </row>
    <row r="152" spans="1:23" s="257" customFormat="1" ht="27" customHeight="1">
      <c r="A152" s="737">
        <v>142</v>
      </c>
      <c r="B152" s="210" t="s">
        <v>266</v>
      </c>
      <c r="C152" s="266">
        <v>2615000</v>
      </c>
      <c r="D152" s="261">
        <v>2515000</v>
      </c>
      <c r="E152" s="243">
        <v>85</v>
      </c>
      <c r="F152" s="224" t="s">
        <v>256</v>
      </c>
      <c r="G152" s="224" t="s">
        <v>120</v>
      </c>
      <c r="H152" s="244">
        <v>334</v>
      </c>
      <c r="I152" s="244">
        <v>4</v>
      </c>
      <c r="J152" s="208" t="s">
        <v>119</v>
      </c>
      <c r="K152" s="414" t="s">
        <v>119</v>
      </c>
      <c r="L152" s="76" t="s">
        <v>125</v>
      </c>
      <c r="M152" s="233" t="s">
        <v>253</v>
      </c>
      <c r="N152" s="76">
        <v>15</v>
      </c>
      <c r="O152" s="260" t="s">
        <v>439</v>
      </c>
      <c r="P152" s="76" t="s">
        <v>121</v>
      </c>
      <c r="Q152" s="76" t="s">
        <v>122</v>
      </c>
      <c r="R152" s="271" t="s">
        <v>122</v>
      </c>
      <c r="S152" s="81"/>
      <c r="T152" s="91" t="s">
        <v>260</v>
      </c>
      <c r="U152" s="950"/>
      <c r="V152" s="950"/>
      <c r="W152" s="833"/>
    </row>
    <row r="153" spans="1:23" s="257" customFormat="1" ht="26.25" customHeight="1">
      <c r="A153" s="737">
        <v>143</v>
      </c>
      <c r="B153" s="262" t="s">
        <v>267</v>
      </c>
      <c r="C153" s="185">
        <v>500000</v>
      </c>
      <c r="D153" s="258"/>
      <c r="E153" s="243">
        <v>3.06</v>
      </c>
      <c r="F153" s="224"/>
      <c r="G153" s="224" t="s">
        <v>120</v>
      </c>
      <c r="H153" s="244">
        <v>337</v>
      </c>
      <c r="I153" s="244">
        <v>4</v>
      </c>
      <c r="J153" s="208" t="s">
        <v>119</v>
      </c>
      <c r="K153" s="414" t="s">
        <v>119</v>
      </c>
      <c r="L153" s="76" t="s">
        <v>125</v>
      </c>
      <c r="M153" s="233"/>
      <c r="N153" s="76"/>
      <c r="O153" s="97"/>
      <c r="P153" s="76"/>
      <c r="Q153" s="76"/>
      <c r="R153" s="271"/>
      <c r="S153" s="81"/>
      <c r="T153" s="91" t="s">
        <v>260</v>
      </c>
      <c r="U153" s="950"/>
      <c r="V153" s="950"/>
      <c r="W153" s="833"/>
    </row>
    <row r="154" spans="1:23" s="257" customFormat="1" ht="31.5" customHeight="1">
      <c r="A154" s="737">
        <v>144</v>
      </c>
      <c r="B154" s="210" t="s">
        <v>268</v>
      </c>
      <c r="C154" s="475">
        <v>2615000</v>
      </c>
      <c r="D154" s="261">
        <v>2515000</v>
      </c>
      <c r="E154" s="243">
        <v>85</v>
      </c>
      <c r="F154" s="224" t="s">
        <v>256</v>
      </c>
      <c r="G154" s="224" t="s">
        <v>120</v>
      </c>
      <c r="H154" s="244">
        <v>336</v>
      </c>
      <c r="I154" s="244">
        <v>4</v>
      </c>
      <c r="J154" s="208" t="s">
        <v>119</v>
      </c>
      <c r="K154" s="414" t="s">
        <v>119</v>
      </c>
      <c r="L154" s="76" t="s">
        <v>125</v>
      </c>
      <c r="M154" s="233" t="s">
        <v>253</v>
      </c>
      <c r="N154" s="76">
        <v>15</v>
      </c>
      <c r="O154" s="260" t="s">
        <v>439</v>
      </c>
      <c r="P154" s="76" t="s">
        <v>121</v>
      </c>
      <c r="Q154" s="76" t="s">
        <v>122</v>
      </c>
      <c r="R154" s="271" t="s">
        <v>122</v>
      </c>
      <c r="S154" s="81"/>
      <c r="T154" s="91" t="s">
        <v>260</v>
      </c>
      <c r="U154" s="950"/>
      <c r="V154" s="950"/>
      <c r="W154" s="833"/>
    </row>
    <row r="155" spans="1:23" s="257" customFormat="1" ht="33" customHeight="1">
      <c r="A155" s="737">
        <v>145</v>
      </c>
      <c r="B155" s="210" t="s">
        <v>269</v>
      </c>
      <c r="C155" s="1003" t="s">
        <v>1181</v>
      </c>
      <c r="D155" s="1004"/>
      <c r="E155" s="243">
        <v>85</v>
      </c>
      <c r="F155" s="224" t="s">
        <v>256</v>
      </c>
      <c r="G155" s="224" t="s">
        <v>120</v>
      </c>
      <c r="H155" s="244">
        <v>352</v>
      </c>
      <c r="I155" s="244">
        <v>4</v>
      </c>
      <c r="J155" s="208" t="s">
        <v>119</v>
      </c>
      <c r="K155" s="414" t="s">
        <v>119</v>
      </c>
      <c r="L155" s="76" t="s">
        <v>125</v>
      </c>
      <c r="M155" s="233" t="s">
        <v>253</v>
      </c>
      <c r="N155" s="76">
        <v>15</v>
      </c>
      <c r="O155" s="260" t="s">
        <v>439</v>
      </c>
      <c r="P155" s="76" t="s">
        <v>121</v>
      </c>
      <c r="Q155" s="76" t="s">
        <v>122</v>
      </c>
      <c r="R155" s="271" t="s">
        <v>122</v>
      </c>
      <c r="S155" s="81"/>
      <c r="T155" s="91" t="s">
        <v>260</v>
      </c>
      <c r="U155" s="951"/>
      <c r="V155" s="951"/>
      <c r="W155" s="833"/>
    </row>
    <row r="156" spans="1:23" s="257" customFormat="1" ht="23.25" customHeight="1">
      <c r="A156" s="737">
        <v>146</v>
      </c>
      <c r="B156" s="603" t="s">
        <v>352</v>
      </c>
      <c r="C156" s="912" t="s">
        <v>116</v>
      </c>
      <c r="D156" s="913"/>
      <c r="E156" s="243">
        <v>85</v>
      </c>
      <c r="F156" s="224" t="s">
        <v>256</v>
      </c>
      <c r="G156" s="224" t="s">
        <v>120</v>
      </c>
      <c r="H156" s="244">
        <v>352</v>
      </c>
      <c r="I156" s="244">
        <v>4</v>
      </c>
      <c r="J156" s="395" t="s">
        <v>119</v>
      </c>
      <c r="K156" s="414" t="s">
        <v>119</v>
      </c>
      <c r="L156" s="76" t="s">
        <v>125</v>
      </c>
      <c r="M156" s="233" t="s">
        <v>253</v>
      </c>
      <c r="N156" s="76">
        <v>15</v>
      </c>
      <c r="O156" s="97" t="s">
        <v>119</v>
      </c>
      <c r="P156" s="76" t="s">
        <v>121</v>
      </c>
      <c r="Q156" s="76" t="s">
        <v>122</v>
      </c>
      <c r="R156" s="271" t="s">
        <v>122</v>
      </c>
      <c r="S156" s="81"/>
      <c r="T156" s="91" t="s">
        <v>260</v>
      </c>
      <c r="U156" s="957" t="s">
        <v>731</v>
      </c>
      <c r="V156" s="957" t="s">
        <v>255</v>
      </c>
      <c r="W156" s="833"/>
    </row>
    <row r="157" spans="1:23" s="257" customFormat="1" ht="22.5" customHeight="1">
      <c r="A157" s="737">
        <v>147</v>
      </c>
      <c r="B157" s="814" t="s">
        <v>259</v>
      </c>
      <c r="C157" s="912" t="s">
        <v>116</v>
      </c>
      <c r="D157" s="913"/>
      <c r="E157" s="243">
        <v>3.06</v>
      </c>
      <c r="F157" s="224"/>
      <c r="G157" s="224" t="s">
        <v>120</v>
      </c>
      <c r="H157" s="244">
        <v>337</v>
      </c>
      <c r="I157" s="244">
        <v>4</v>
      </c>
      <c r="J157" s="395" t="s">
        <v>772</v>
      </c>
      <c r="K157" s="414" t="s">
        <v>119</v>
      </c>
      <c r="L157" s="76"/>
      <c r="M157" s="233"/>
      <c r="N157" s="76"/>
      <c r="O157" s="97"/>
      <c r="P157" s="76"/>
      <c r="Q157" s="76"/>
      <c r="R157" s="271"/>
      <c r="S157" s="81"/>
      <c r="T157" s="91"/>
      <c r="U157" s="950"/>
      <c r="V157" s="950"/>
      <c r="W157" s="833"/>
    </row>
    <row r="158" spans="1:23" s="257" customFormat="1" ht="23.25" customHeight="1">
      <c r="A158" s="737">
        <v>148</v>
      </c>
      <c r="B158" s="814" t="s">
        <v>261</v>
      </c>
      <c r="C158" s="185">
        <v>500000</v>
      </c>
      <c r="D158" s="258"/>
      <c r="E158" s="243">
        <v>3.06</v>
      </c>
      <c r="F158" s="224"/>
      <c r="G158" s="224" t="s">
        <v>120</v>
      </c>
      <c r="H158" s="244">
        <v>337</v>
      </c>
      <c r="I158" s="244">
        <v>4</v>
      </c>
      <c r="J158" s="395" t="s">
        <v>772</v>
      </c>
      <c r="K158" s="414" t="s">
        <v>119</v>
      </c>
      <c r="L158" s="76"/>
      <c r="M158" s="233"/>
      <c r="N158" s="76"/>
      <c r="O158" s="97"/>
      <c r="P158" s="76"/>
      <c r="Q158" s="76"/>
      <c r="R158" s="271"/>
      <c r="S158" s="81"/>
      <c r="T158" s="91"/>
      <c r="U158" s="950"/>
      <c r="V158" s="950"/>
      <c r="W158" s="833"/>
    </row>
    <row r="159" spans="1:23" s="257" customFormat="1" ht="23.25" customHeight="1">
      <c r="A159" s="737">
        <v>149</v>
      </c>
      <c r="B159" s="814" t="s">
        <v>346</v>
      </c>
      <c r="C159" s="185">
        <v>500000</v>
      </c>
      <c r="D159" s="258"/>
      <c r="E159" s="243">
        <v>3.06</v>
      </c>
      <c r="F159" s="224"/>
      <c r="G159" s="224" t="s">
        <v>120</v>
      </c>
      <c r="H159" s="244">
        <v>337</v>
      </c>
      <c r="I159" s="244">
        <v>4</v>
      </c>
      <c r="J159" s="395" t="s">
        <v>772</v>
      </c>
      <c r="K159" s="414" t="s">
        <v>119</v>
      </c>
      <c r="L159" s="76"/>
      <c r="M159" s="233"/>
      <c r="N159" s="76"/>
      <c r="O159" s="97"/>
      <c r="P159" s="76"/>
      <c r="Q159" s="76"/>
      <c r="R159" s="271"/>
      <c r="S159" s="81"/>
      <c r="T159" s="91"/>
      <c r="U159" s="950"/>
      <c r="V159" s="950"/>
      <c r="W159" s="833"/>
    </row>
    <row r="160" spans="1:23" s="257" customFormat="1" ht="18" customHeight="1">
      <c r="A160" s="737">
        <v>150</v>
      </c>
      <c r="B160" s="274" t="s">
        <v>353</v>
      </c>
      <c r="C160" s="266">
        <v>2615000</v>
      </c>
      <c r="D160" s="261">
        <v>2515000</v>
      </c>
      <c r="E160" s="243">
        <v>85</v>
      </c>
      <c r="F160" s="224" t="s">
        <v>256</v>
      </c>
      <c r="G160" s="224" t="s">
        <v>120</v>
      </c>
      <c r="H160" s="244">
        <v>352</v>
      </c>
      <c r="I160" s="244">
        <v>4</v>
      </c>
      <c r="J160" s="395" t="s">
        <v>772</v>
      </c>
      <c r="K160" s="413"/>
      <c r="L160" s="76" t="s">
        <v>125</v>
      </c>
      <c r="M160" s="233" t="s">
        <v>253</v>
      </c>
      <c r="N160" s="76">
        <v>15</v>
      </c>
      <c r="O160" s="260" t="s">
        <v>439</v>
      </c>
      <c r="P160" s="76" t="s">
        <v>121</v>
      </c>
      <c r="Q160" s="76" t="s">
        <v>122</v>
      </c>
      <c r="R160" s="271" t="s">
        <v>122</v>
      </c>
      <c r="S160" s="81"/>
      <c r="T160" s="91" t="s">
        <v>260</v>
      </c>
      <c r="U160" s="950"/>
      <c r="V160" s="950"/>
      <c r="W160" s="833"/>
    </row>
    <row r="161" spans="1:23" s="257" customFormat="1" ht="18" customHeight="1">
      <c r="A161" s="737">
        <v>151</v>
      </c>
      <c r="B161" s="262" t="s">
        <v>347</v>
      </c>
      <c r="C161" s="185">
        <v>500000</v>
      </c>
      <c r="D161" s="258"/>
      <c r="E161" s="243">
        <v>3.06</v>
      </c>
      <c r="F161" s="224"/>
      <c r="G161" s="224" t="s">
        <v>120</v>
      </c>
      <c r="H161" s="244">
        <v>337</v>
      </c>
      <c r="I161" s="244">
        <v>4</v>
      </c>
      <c r="J161" s="395" t="s">
        <v>772</v>
      </c>
      <c r="K161" s="413"/>
      <c r="L161" s="76"/>
      <c r="M161" s="233"/>
      <c r="N161" s="76"/>
      <c r="O161" s="260"/>
      <c r="P161" s="76"/>
      <c r="Q161" s="76"/>
      <c r="R161" s="271"/>
      <c r="S161" s="81"/>
      <c r="T161" s="91"/>
      <c r="U161" s="950"/>
      <c r="V161" s="950"/>
      <c r="W161" s="833"/>
    </row>
    <row r="162" spans="1:23" s="257" customFormat="1" ht="20.25" customHeight="1">
      <c r="A162" s="737">
        <v>152</v>
      </c>
      <c r="B162" s="274" t="s">
        <v>354</v>
      </c>
      <c r="C162" s="266">
        <v>2615000</v>
      </c>
      <c r="D162" s="261">
        <v>2515000</v>
      </c>
      <c r="E162" s="243">
        <v>85</v>
      </c>
      <c r="F162" s="224" t="s">
        <v>256</v>
      </c>
      <c r="G162" s="224" t="s">
        <v>120</v>
      </c>
      <c r="H162" s="244">
        <v>352</v>
      </c>
      <c r="I162" s="244">
        <v>4</v>
      </c>
      <c r="J162" s="395" t="s">
        <v>772</v>
      </c>
      <c r="K162" s="413"/>
      <c r="L162" s="76" t="s">
        <v>125</v>
      </c>
      <c r="M162" s="233" t="s">
        <v>253</v>
      </c>
      <c r="N162" s="76">
        <v>15</v>
      </c>
      <c r="O162" s="260" t="s">
        <v>439</v>
      </c>
      <c r="P162" s="76" t="s">
        <v>121</v>
      </c>
      <c r="Q162" s="76" t="s">
        <v>122</v>
      </c>
      <c r="R162" s="271" t="s">
        <v>122</v>
      </c>
      <c r="S162" s="81"/>
      <c r="T162" s="91" t="s">
        <v>260</v>
      </c>
      <c r="U162" s="950"/>
      <c r="V162" s="950"/>
      <c r="W162" s="833"/>
    </row>
    <row r="163" spans="1:23" s="257" customFormat="1" ht="20.25" customHeight="1">
      <c r="A163" s="737">
        <v>153</v>
      </c>
      <c r="B163" s="262" t="s">
        <v>264</v>
      </c>
      <c r="C163" s="185">
        <v>500000</v>
      </c>
      <c r="D163" s="258"/>
      <c r="E163" s="243">
        <v>3.06</v>
      </c>
      <c r="F163" s="224"/>
      <c r="G163" s="224" t="s">
        <v>120</v>
      </c>
      <c r="H163" s="244">
        <v>337</v>
      </c>
      <c r="I163" s="244">
        <v>4</v>
      </c>
      <c r="J163" s="395" t="s">
        <v>772</v>
      </c>
      <c r="K163" s="413"/>
      <c r="L163" s="76"/>
      <c r="M163" s="233"/>
      <c r="N163" s="76"/>
      <c r="O163" s="97"/>
      <c r="P163" s="76"/>
      <c r="Q163" s="76"/>
      <c r="R163" s="271"/>
      <c r="S163" s="81"/>
      <c r="T163" s="91"/>
      <c r="U163" s="950"/>
      <c r="V163" s="950"/>
      <c r="W163" s="833"/>
    </row>
    <row r="164" spans="1:23" s="257" customFormat="1" ht="19.5" customHeight="1">
      <c r="A164" s="737">
        <v>154</v>
      </c>
      <c r="B164" s="274" t="s">
        <v>355</v>
      </c>
      <c r="C164" s="266">
        <v>2615000</v>
      </c>
      <c r="D164" s="261">
        <v>2515000</v>
      </c>
      <c r="E164" s="243">
        <v>85</v>
      </c>
      <c r="F164" s="224" t="s">
        <v>256</v>
      </c>
      <c r="G164" s="224" t="s">
        <v>120</v>
      </c>
      <c r="H164" s="244">
        <v>352</v>
      </c>
      <c r="I164" s="244">
        <v>4</v>
      </c>
      <c r="J164" s="395" t="s">
        <v>772</v>
      </c>
      <c r="K164" s="413"/>
      <c r="L164" s="76" t="s">
        <v>125</v>
      </c>
      <c r="M164" s="233" t="s">
        <v>253</v>
      </c>
      <c r="N164" s="76">
        <v>15</v>
      </c>
      <c r="O164" s="260" t="s">
        <v>119</v>
      </c>
      <c r="P164" s="76" t="s">
        <v>121</v>
      </c>
      <c r="Q164" s="76" t="s">
        <v>122</v>
      </c>
      <c r="R164" s="271" t="s">
        <v>122</v>
      </c>
      <c r="S164" s="81"/>
      <c r="T164" s="91" t="s">
        <v>260</v>
      </c>
      <c r="U164" s="950"/>
      <c r="V164" s="950"/>
      <c r="W164" s="833"/>
    </row>
    <row r="165" spans="1:23" s="257" customFormat="1" ht="19.5" customHeight="1">
      <c r="A165" s="737">
        <v>155</v>
      </c>
      <c r="B165" s="262" t="s">
        <v>265</v>
      </c>
      <c r="C165" s="185">
        <v>500000</v>
      </c>
      <c r="D165" s="258"/>
      <c r="E165" s="243">
        <v>3.06</v>
      </c>
      <c r="F165" s="224"/>
      <c r="G165" s="224" t="s">
        <v>120</v>
      </c>
      <c r="H165" s="244">
        <v>337</v>
      </c>
      <c r="I165" s="244">
        <v>4</v>
      </c>
      <c r="J165" s="395" t="s">
        <v>772</v>
      </c>
      <c r="K165" s="413"/>
      <c r="L165" s="274"/>
      <c r="M165" s="274"/>
      <c r="N165" s="274"/>
      <c r="O165" s="274"/>
      <c r="P165" s="274"/>
      <c r="Q165" s="274"/>
      <c r="R165" s="274"/>
      <c r="S165" s="274"/>
      <c r="T165" s="274"/>
      <c r="U165" s="950"/>
      <c r="V165" s="950"/>
      <c r="W165" s="833"/>
    </row>
    <row r="166" spans="1:23" s="257" customFormat="1" ht="19.5" customHeight="1">
      <c r="A166" s="737">
        <v>156</v>
      </c>
      <c r="B166" s="274" t="s">
        <v>356</v>
      </c>
      <c r="C166" s="266">
        <v>2615000</v>
      </c>
      <c r="D166" s="261">
        <v>2515000</v>
      </c>
      <c r="E166" s="243">
        <v>85</v>
      </c>
      <c r="F166" s="224" t="s">
        <v>256</v>
      </c>
      <c r="G166" s="224" t="s">
        <v>120</v>
      </c>
      <c r="H166" s="244">
        <v>352</v>
      </c>
      <c r="I166" s="244">
        <v>4</v>
      </c>
      <c r="J166" s="395" t="s">
        <v>772</v>
      </c>
      <c r="K166" s="413"/>
      <c r="L166" s="76" t="s">
        <v>125</v>
      </c>
      <c r="M166" s="233" t="s">
        <v>253</v>
      </c>
      <c r="N166" s="76">
        <v>15</v>
      </c>
      <c r="O166" s="260" t="s">
        <v>439</v>
      </c>
      <c r="P166" s="76" t="s">
        <v>121</v>
      </c>
      <c r="Q166" s="76" t="s">
        <v>122</v>
      </c>
      <c r="R166" s="271" t="s">
        <v>122</v>
      </c>
      <c r="S166" s="81"/>
      <c r="T166" s="91" t="s">
        <v>260</v>
      </c>
      <c r="U166" s="950"/>
      <c r="V166" s="950"/>
      <c r="W166" s="833"/>
    </row>
    <row r="167" spans="1:23" s="257" customFormat="1" ht="19.5" customHeight="1">
      <c r="A167" s="737">
        <v>157</v>
      </c>
      <c r="B167" s="262" t="s">
        <v>358</v>
      </c>
      <c r="C167" s="912" t="s">
        <v>116</v>
      </c>
      <c r="D167" s="913"/>
      <c r="E167" s="243">
        <v>85</v>
      </c>
      <c r="F167" s="224" t="s">
        <v>256</v>
      </c>
      <c r="G167" s="224" t="s">
        <v>120</v>
      </c>
      <c r="H167" s="244">
        <v>352</v>
      </c>
      <c r="I167" s="244">
        <v>4</v>
      </c>
      <c r="J167" s="395" t="s">
        <v>772</v>
      </c>
      <c r="K167" s="413"/>
      <c r="L167" s="76" t="s">
        <v>125</v>
      </c>
      <c r="M167" s="233" t="s">
        <v>253</v>
      </c>
      <c r="N167" s="76">
        <v>15</v>
      </c>
      <c r="O167" s="260" t="s">
        <v>439</v>
      </c>
      <c r="P167" s="76" t="s">
        <v>121</v>
      </c>
      <c r="Q167" s="76" t="s">
        <v>122</v>
      </c>
      <c r="R167" s="271" t="s">
        <v>122</v>
      </c>
      <c r="S167" s="81"/>
      <c r="T167" s="91" t="s">
        <v>260</v>
      </c>
      <c r="U167" s="950"/>
      <c r="V167" s="950"/>
      <c r="W167" s="833"/>
    </row>
    <row r="168" spans="1:23" s="257" customFormat="1" ht="19.5" customHeight="1">
      <c r="A168" s="737">
        <v>158</v>
      </c>
      <c r="B168" s="262" t="s">
        <v>350</v>
      </c>
      <c r="C168" s="185">
        <v>500000</v>
      </c>
      <c r="D168" s="258"/>
      <c r="E168" s="243">
        <v>3.06</v>
      </c>
      <c r="F168" s="224"/>
      <c r="G168" s="224" t="s">
        <v>120</v>
      </c>
      <c r="H168" s="244">
        <v>337</v>
      </c>
      <c r="I168" s="244">
        <v>4</v>
      </c>
      <c r="J168" s="395" t="s">
        <v>772</v>
      </c>
      <c r="K168" s="413"/>
      <c r="L168" s="76"/>
      <c r="M168" s="233"/>
      <c r="N168" s="76"/>
      <c r="O168" s="260"/>
      <c r="P168" s="76"/>
      <c r="Q168" s="76"/>
      <c r="R168" s="271"/>
      <c r="S168" s="81"/>
      <c r="T168" s="91"/>
      <c r="U168" s="950"/>
      <c r="V168" s="950"/>
      <c r="W168" s="833"/>
    </row>
    <row r="169" spans="1:23" s="257" customFormat="1" ht="19.5" customHeight="1">
      <c r="A169" s="737">
        <v>159</v>
      </c>
      <c r="B169" s="262" t="s">
        <v>359</v>
      </c>
      <c r="C169" s="912" t="s">
        <v>116</v>
      </c>
      <c r="D169" s="913"/>
      <c r="E169" s="243">
        <v>85</v>
      </c>
      <c r="F169" s="224" t="s">
        <v>256</v>
      </c>
      <c r="G169" s="224" t="s">
        <v>120</v>
      </c>
      <c r="H169" s="244">
        <v>352</v>
      </c>
      <c r="I169" s="244">
        <v>4</v>
      </c>
      <c r="J169" s="395" t="s">
        <v>772</v>
      </c>
      <c r="K169" s="413"/>
      <c r="L169" s="76" t="s">
        <v>125</v>
      </c>
      <c r="M169" s="233" t="s">
        <v>253</v>
      </c>
      <c r="N169" s="76">
        <v>15</v>
      </c>
      <c r="O169" s="260" t="s">
        <v>439</v>
      </c>
      <c r="P169" s="76" t="s">
        <v>121</v>
      </c>
      <c r="Q169" s="76" t="s">
        <v>122</v>
      </c>
      <c r="R169" s="271" t="s">
        <v>122</v>
      </c>
      <c r="S169" s="81"/>
      <c r="T169" s="91" t="s">
        <v>260</v>
      </c>
      <c r="U169" s="950"/>
      <c r="V169" s="950"/>
      <c r="W169" s="833"/>
    </row>
    <row r="170" spans="1:23" ht="15.75">
      <c r="A170" s="870" t="s">
        <v>922</v>
      </c>
      <c r="B170" s="824"/>
      <c r="C170" s="824"/>
      <c r="D170" s="824"/>
      <c r="E170" s="824"/>
      <c r="F170" s="824"/>
      <c r="G170" s="824"/>
      <c r="H170" s="824"/>
      <c r="I170" s="824"/>
      <c r="J170" s="824"/>
      <c r="K170" s="824"/>
      <c r="L170" s="824"/>
      <c r="M170" s="824"/>
      <c r="N170" s="824"/>
      <c r="O170" s="824"/>
      <c r="P170" s="824"/>
      <c r="Q170" s="824"/>
      <c r="R170" s="824"/>
      <c r="S170" s="824"/>
      <c r="T170" s="824"/>
      <c r="U170" s="824"/>
      <c r="V170" s="953"/>
      <c r="W170" s="833"/>
    </row>
    <row r="171" spans="1:23" ht="25.5" customHeight="1">
      <c r="A171" s="224">
        <v>160</v>
      </c>
      <c r="B171" s="251" t="s">
        <v>800</v>
      </c>
      <c r="C171" s="752" t="s">
        <v>116</v>
      </c>
      <c r="D171" s="1018" t="s">
        <v>771</v>
      </c>
      <c r="E171" s="96">
        <v>85</v>
      </c>
      <c r="F171" s="76" t="s">
        <v>117</v>
      </c>
      <c r="G171" s="76" t="s">
        <v>124</v>
      </c>
      <c r="H171" s="76">
        <v>5</v>
      </c>
      <c r="I171" s="76">
        <v>5</v>
      </c>
      <c r="J171" s="395" t="s">
        <v>167</v>
      </c>
      <c r="K171" s="60">
        <v>2018</v>
      </c>
      <c r="L171" s="81" t="s">
        <v>118</v>
      </c>
      <c r="M171" s="81" t="s">
        <v>120</v>
      </c>
      <c r="N171" s="76">
        <v>15</v>
      </c>
      <c r="O171" s="60">
        <v>2018</v>
      </c>
      <c r="P171" s="91" t="s">
        <v>126</v>
      </c>
      <c r="Q171" s="82" t="s">
        <v>122</v>
      </c>
      <c r="R171" s="82" t="s">
        <v>122</v>
      </c>
      <c r="S171" s="89"/>
      <c r="T171" s="957" t="s">
        <v>773</v>
      </c>
      <c r="U171" s="91" t="s">
        <v>774</v>
      </c>
      <c r="V171" s="9"/>
      <c r="W171" s="952"/>
    </row>
    <row r="172" spans="1:23" ht="25.5" customHeight="1">
      <c r="A172" s="224">
        <v>161</v>
      </c>
      <c r="B172" s="251" t="s">
        <v>801</v>
      </c>
      <c r="C172" s="752" t="s">
        <v>116</v>
      </c>
      <c r="D172" s="1019"/>
      <c r="E172" s="96">
        <v>85</v>
      </c>
      <c r="F172" s="76" t="s">
        <v>117</v>
      </c>
      <c r="G172" s="76" t="s">
        <v>124</v>
      </c>
      <c r="H172" s="76">
        <v>5</v>
      </c>
      <c r="I172" s="76">
        <v>5</v>
      </c>
      <c r="J172" s="395" t="s">
        <v>167</v>
      </c>
      <c r="K172" s="60">
        <v>2018</v>
      </c>
      <c r="L172" s="81" t="s">
        <v>118</v>
      </c>
      <c r="M172" s="81" t="s">
        <v>120</v>
      </c>
      <c r="N172" s="76">
        <v>15</v>
      </c>
      <c r="O172" s="60">
        <v>2018</v>
      </c>
      <c r="P172" s="91" t="s">
        <v>126</v>
      </c>
      <c r="Q172" s="82" t="s">
        <v>122</v>
      </c>
      <c r="R172" s="82" t="s">
        <v>122</v>
      </c>
      <c r="S172" s="89"/>
      <c r="T172" s="950"/>
      <c r="U172" s="91" t="s">
        <v>774</v>
      </c>
      <c r="V172" s="9"/>
      <c r="W172" s="952"/>
    </row>
    <row r="173" spans="1:23" ht="25.5" customHeight="1">
      <c r="A173" s="224">
        <v>162</v>
      </c>
      <c r="B173" s="251" t="s">
        <v>802</v>
      </c>
      <c r="C173" s="204">
        <v>2715000</v>
      </c>
      <c r="D173" s="1019"/>
      <c r="E173" s="96">
        <v>85</v>
      </c>
      <c r="F173" s="76" t="s">
        <v>117</v>
      </c>
      <c r="G173" s="76" t="s">
        <v>124</v>
      </c>
      <c r="H173" s="76">
        <v>5</v>
      </c>
      <c r="I173" s="76">
        <v>5</v>
      </c>
      <c r="J173" s="395" t="s">
        <v>167</v>
      </c>
      <c r="K173" s="60">
        <v>2018</v>
      </c>
      <c r="L173" s="81" t="s">
        <v>118</v>
      </c>
      <c r="M173" s="81" t="s">
        <v>120</v>
      </c>
      <c r="N173" s="76">
        <v>15</v>
      </c>
      <c r="O173" s="60">
        <v>2018</v>
      </c>
      <c r="P173" s="91" t="s">
        <v>126</v>
      </c>
      <c r="Q173" s="82" t="s">
        <v>122</v>
      </c>
      <c r="R173" s="82" t="s">
        <v>122</v>
      </c>
      <c r="S173" s="89"/>
      <c r="T173" s="950"/>
      <c r="U173" s="91" t="s">
        <v>774</v>
      </c>
      <c r="V173" s="9"/>
      <c r="W173" s="952"/>
    </row>
    <row r="174" spans="1:23" ht="25.5" customHeight="1">
      <c r="A174" s="224">
        <v>163</v>
      </c>
      <c r="B174" s="251" t="s">
        <v>803</v>
      </c>
      <c r="C174" s="204">
        <v>2715000</v>
      </c>
      <c r="D174" s="1019"/>
      <c r="E174" s="96">
        <v>85</v>
      </c>
      <c r="F174" s="76" t="s">
        <v>117</v>
      </c>
      <c r="G174" s="76" t="s">
        <v>124</v>
      </c>
      <c r="H174" s="76">
        <v>5</v>
      </c>
      <c r="I174" s="76">
        <v>5</v>
      </c>
      <c r="J174" s="395" t="s">
        <v>845</v>
      </c>
      <c r="K174" s="60">
        <v>2018</v>
      </c>
      <c r="L174" s="81" t="s">
        <v>118</v>
      </c>
      <c r="M174" s="81" t="s">
        <v>120</v>
      </c>
      <c r="N174" s="76">
        <v>15</v>
      </c>
      <c r="O174" s="60">
        <v>2018</v>
      </c>
      <c r="P174" s="91" t="s">
        <v>126</v>
      </c>
      <c r="Q174" s="82" t="s">
        <v>122</v>
      </c>
      <c r="R174" s="82" t="s">
        <v>122</v>
      </c>
      <c r="S174" s="89"/>
      <c r="T174" s="950"/>
      <c r="U174" s="91" t="s">
        <v>774</v>
      </c>
      <c r="V174" s="9"/>
      <c r="W174" s="952"/>
    </row>
    <row r="175" spans="1:23" ht="25.5" customHeight="1">
      <c r="A175" s="224">
        <v>164</v>
      </c>
      <c r="B175" s="251" t="s">
        <v>210</v>
      </c>
      <c r="C175" s="204">
        <v>2715000</v>
      </c>
      <c r="D175" s="1019"/>
      <c r="E175" s="96">
        <v>85</v>
      </c>
      <c r="F175" s="76" t="s">
        <v>117</v>
      </c>
      <c r="G175" s="76" t="s">
        <v>124</v>
      </c>
      <c r="H175" s="76">
        <v>5</v>
      </c>
      <c r="I175" s="76">
        <v>5</v>
      </c>
      <c r="J175" s="395" t="s">
        <v>845</v>
      </c>
      <c r="K175" s="60">
        <v>2018</v>
      </c>
      <c r="L175" s="81" t="s">
        <v>118</v>
      </c>
      <c r="M175" s="81" t="s">
        <v>120</v>
      </c>
      <c r="N175" s="76">
        <v>15</v>
      </c>
      <c r="O175" s="60">
        <v>2018</v>
      </c>
      <c r="P175" s="91" t="s">
        <v>126</v>
      </c>
      <c r="Q175" s="82" t="s">
        <v>122</v>
      </c>
      <c r="R175" s="82" t="s">
        <v>122</v>
      </c>
      <c r="S175" s="89"/>
      <c r="T175" s="950"/>
      <c r="U175" s="91" t="s">
        <v>774</v>
      </c>
      <c r="V175" s="9"/>
      <c r="W175" s="952"/>
    </row>
    <row r="176" spans="1:23" ht="48" customHeight="1">
      <c r="A176" s="224">
        <v>165</v>
      </c>
      <c r="B176" s="251" t="s">
        <v>804</v>
      </c>
      <c r="C176" s="204">
        <v>2815000</v>
      </c>
      <c r="D176" s="1019"/>
      <c r="E176" s="96">
        <v>85</v>
      </c>
      <c r="F176" s="76" t="s">
        <v>117</v>
      </c>
      <c r="G176" s="76" t="s">
        <v>124</v>
      </c>
      <c r="H176" s="76">
        <v>5</v>
      </c>
      <c r="I176" s="76">
        <v>5</v>
      </c>
      <c r="J176" s="395" t="s">
        <v>845</v>
      </c>
      <c r="K176" s="60"/>
      <c r="L176" s="81"/>
      <c r="M176" s="81"/>
      <c r="N176" s="76">
        <v>15</v>
      </c>
      <c r="O176" s="60">
        <v>2018</v>
      </c>
      <c r="P176" s="518" t="s">
        <v>121</v>
      </c>
      <c r="Q176" s="517" t="s">
        <v>122</v>
      </c>
      <c r="R176" s="517" t="s">
        <v>122</v>
      </c>
      <c r="S176" s="89"/>
      <c r="T176" s="950"/>
      <c r="U176" s="518"/>
      <c r="V176" s="9"/>
      <c r="W176" s="952"/>
    </row>
    <row r="177" spans="1:23" ht="32.25" customHeight="1">
      <c r="A177" s="224">
        <v>166</v>
      </c>
      <c r="B177" s="251" t="s">
        <v>901</v>
      </c>
      <c r="C177" s="474">
        <v>2815000</v>
      </c>
      <c r="D177" s="1019"/>
      <c r="E177" s="96">
        <v>85</v>
      </c>
      <c r="F177" s="76" t="s">
        <v>117</v>
      </c>
      <c r="G177" s="76" t="s">
        <v>124</v>
      </c>
      <c r="H177" s="76">
        <v>5</v>
      </c>
      <c r="I177" s="76">
        <v>5</v>
      </c>
      <c r="J177" s="395" t="s">
        <v>167</v>
      </c>
      <c r="K177" s="60">
        <v>2018</v>
      </c>
      <c r="L177" s="81" t="s">
        <v>118</v>
      </c>
      <c r="M177" s="81" t="s">
        <v>120</v>
      </c>
      <c r="N177" s="76">
        <v>15</v>
      </c>
      <c r="O177" s="97" t="s">
        <v>119</v>
      </c>
      <c r="P177" s="91" t="s">
        <v>126</v>
      </c>
      <c r="Q177" s="82" t="s">
        <v>122</v>
      </c>
      <c r="R177" s="82" t="s">
        <v>122</v>
      </c>
      <c r="S177" s="89"/>
      <c r="T177" s="950"/>
      <c r="U177" s="91" t="s">
        <v>774</v>
      </c>
      <c r="V177" s="9"/>
      <c r="W177" s="952"/>
    </row>
    <row r="178" spans="1:23" ht="25.5" customHeight="1">
      <c r="A178" s="224">
        <v>167</v>
      </c>
      <c r="B178" s="251" t="s">
        <v>805</v>
      </c>
      <c r="C178" s="204">
        <v>2715000</v>
      </c>
      <c r="D178" s="1019"/>
      <c r="E178" s="96">
        <v>85</v>
      </c>
      <c r="F178" s="76" t="s">
        <v>117</v>
      </c>
      <c r="G178" s="76" t="s">
        <v>124</v>
      </c>
      <c r="H178" s="76">
        <v>5</v>
      </c>
      <c r="I178" s="76">
        <v>5</v>
      </c>
      <c r="J178" s="395" t="s">
        <v>167</v>
      </c>
      <c r="K178" s="60">
        <v>2018</v>
      </c>
      <c r="L178" s="81" t="s">
        <v>118</v>
      </c>
      <c r="M178" s="81" t="s">
        <v>120</v>
      </c>
      <c r="N178" s="76">
        <v>15</v>
      </c>
      <c r="O178" s="60">
        <v>2018</v>
      </c>
      <c r="P178" s="91" t="s">
        <v>121</v>
      </c>
      <c r="Q178" s="82" t="s">
        <v>122</v>
      </c>
      <c r="R178" s="82" t="s">
        <v>122</v>
      </c>
      <c r="S178" s="89"/>
      <c r="T178" s="950"/>
      <c r="U178" s="91" t="s">
        <v>774</v>
      </c>
      <c r="V178" s="9"/>
      <c r="W178" s="952"/>
    </row>
    <row r="179" spans="1:23" ht="25.5" customHeight="1">
      <c r="A179" s="224">
        <v>168</v>
      </c>
      <c r="B179" s="251" t="s">
        <v>806</v>
      </c>
      <c r="C179" s="204">
        <v>2715000</v>
      </c>
      <c r="D179" s="1019"/>
      <c r="E179" s="96">
        <v>85</v>
      </c>
      <c r="F179" s="76" t="s">
        <v>117</v>
      </c>
      <c r="G179" s="76" t="s">
        <v>124</v>
      </c>
      <c r="H179" s="76">
        <v>5</v>
      </c>
      <c r="I179" s="76">
        <v>5</v>
      </c>
      <c r="J179" s="395" t="s">
        <v>845</v>
      </c>
      <c r="K179" s="60">
        <v>2018</v>
      </c>
      <c r="L179" s="81" t="s">
        <v>118</v>
      </c>
      <c r="M179" s="81" t="s">
        <v>120</v>
      </c>
      <c r="N179" s="76">
        <v>15</v>
      </c>
      <c r="O179" s="60">
        <v>2018</v>
      </c>
      <c r="P179" s="91" t="s">
        <v>121</v>
      </c>
      <c r="Q179" s="82" t="s">
        <v>122</v>
      </c>
      <c r="R179" s="82" t="s">
        <v>122</v>
      </c>
      <c r="S179" s="89"/>
      <c r="T179" s="950"/>
      <c r="U179" s="91" t="s">
        <v>774</v>
      </c>
      <c r="V179" s="9"/>
      <c r="W179" s="952"/>
    </row>
    <row r="180" spans="1:23" ht="25.5" customHeight="1">
      <c r="A180" s="224">
        <v>169</v>
      </c>
      <c r="B180" s="251" t="s">
        <v>168</v>
      </c>
      <c r="C180" s="204">
        <v>2815000</v>
      </c>
      <c r="D180" s="1019"/>
      <c r="E180" s="96">
        <v>85</v>
      </c>
      <c r="F180" s="76" t="s">
        <v>117</v>
      </c>
      <c r="G180" s="76" t="s">
        <v>124</v>
      </c>
      <c r="H180" s="76">
        <v>5</v>
      </c>
      <c r="I180" s="76">
        <v>5</v>
      </c>
      <c r="J180" s="395" t="s">
        <v>845</v>
      </c>
      <c r="K180" s="60">
        <v>2018</v>
      </c>
      <c r="L180" s="81" t="s">
        <v>118</v>
      </c>
      <c r="M180" s="81" t="s">
        <v>120</v>
      </c>
      <c r="N180" s="76">
        <v>15</v>
      </c>
      <c r="O180" s="60" t="s">
        <v>119</v>
      </c>
      <c r="P180" s="91" t="s">
        <v>121</v>
      </c>
      <c r="Q180" s="82" t="s">
        <v>122</v>
      </c>
      <c r="R180" s="82" t="s">
        <v>122</v>
      </c>
      <c r="S180" s="89"/>
      <c r="T180" s="950"/>
      <c r="U180" s="538" t="s">
        <v>774</v>
      </c>
      <c r="V180" s="9"/>
      <c r="W180" s="952"/>
    </row>
    <row r="181" spans="1:23" ht="25.5" customHeight="1">
      <c r="A181" s="224">
        <v>170</v>
      </c>
      <c r="B181" s="251" t="s">
        <v>918</v>
      </c>
      <c r="C181" s="204">
        <v>2815000</v>
      </c>
      <c r="D181" s="1019"/>
      <c r="E181" s="96">
        <v>85</v>
      </c>
      <c r="F181" s="76" t="s">
        <v>117</v>
      </c>
      <c r="G181" s="76" t="s">
        <v>124</v>
      </c>
      <c r="H181" s="76">
        <v>5</v>
      </c>
      <c r="I181" s="76">
        <v>5</v>
      </c>
      <c r="J181" s="395" t="s">
        <v>845</v>
      </c>
      <c r="K181" s="60">
        <v>2018</v>
      </c>
      <c r="L181" s="81" t="s">
        <v>118</v>
      </c>
      <c r="M181" s="81" t="s">
        <v>120</v>
      </c>
      <c r="N181" s="76">
        <v>15</v>
      </c>
      <c r="O181" s="60" t="s">
        <v>119</v>
      </c>
      <c r="P181" s="538" t="s">
        <v>121</v>
      </c>
      <c r="Q181" s="529" t="s">
        <v>122</v>
      </c>
      <c r="R181" s="529" t="s">
        <v>122</v>
      </c>
      <c r="S181" s="89"/>
      <c r="T181" s="950"/>
      <c r="U181" s="538" t="s">
        <v>774</v>
      </c>
      <c r="V181" s="9"/>
      <c r="W181" s="952"/>
    </row>
    <row r="182" spans="1:23" ht="25.5" customHeight="1">
      <c r="A182" s="224">
        <v>171</v>
      </c>
      <c r="B182" s="251" t="s">
        <v>807</v>
      </c>
      <c r="C182" s="204">
        <v>2715000</v>
      </c>
      <c r="D182" s="1019"/>
      <c r="E182" s="96">
        <v>85</v>
      </c>
      <c r="F182" s="76" t="s">
        <v>117</v>
      </c>
      <c r="G182" s="76" t="s">
        <v>124</v>
      </c>
      <c r="H182" s="76">
        <v>5</v>
      </c>
      <c r="I182" s="76">
        <v>5</v>
      </c>
      <c r="J182" s="395" t="s">
        <v>167</v>
      </c>
      <c r="K182" s="60">
        <v>2018</v>
      </c>
      <c r="L182" s="81" t="s">
        <v>118</v>
      </c>
      <c r="M182" s="81" t="s">
        <v>120</v>
      </c>
      <c r="N182" s="76">
        <v>15</v>
      </c>
      <c r="O182" s="60">
        <v>2018</v>
      </c>
      <c r="P182" s="91" t="s">
        <v>121</v>
      </c>
      <c r="Q182" s="82" t="s">
        <v>122</v>
      </c>
      <c r="R182" s="82" t="s">
        <v>122</v>
      </c>
      <c r="S182" s="89"/>
      <c r="T182" s="950"/>
      <c r="U182" s="91" t="s">
        <v>774</v>
      </c>
      <c r="V182" s="9"/>
      <c r="W182" s="952"/>
    </row>
    <row r="183" spans="1:23" ht="25.5" customHeight="1">
      <c r="A183" s="224">
        <v>172</v>
      </c>
      <c r="B183" s="251" t="s">
        <v>808</v>
      </c>
      <c r="C183" s="204">
        <v>2715000</v>
      </c>
      <c r="D183" s="1019"/>
      <c r="E183" s="96">
        <v>85</v>
      </c>
      <c r="F183" s="76" t="s">
        <v>117</v>
      </c>
      <c r="G183" s="76" t="s">
        <v>124</v>
      </c>
      <c r="H183" s="76">
        <v>5</v>
      </c>
      <c r="I183" s="76">
        <v>5</v>
      </c>
      <c r="J183" s="395" t="s">
        <v>845</v>
      </c>
      <c r="K183" s="60">
        <v>2018</v>
      </c>
      <c r="L183" s="81" t="s">
        <v>118</v>
      </c>
      <c r="M183" s="81" t="s">
        <v>120</v>
      </c>
      <c r="N183" s="76">
        <v>15</v>
      </c>
      <c r="O183" s="60">
        <v>2018</v>
      </c>
      <c r="P183" s="91" t="s">
        <v>121</v>
      </c>
      <c r="Q183" s="82" t="s">
        <v>122</v>
      </c>
      <c r="R183" s="82" t="s">
        <v>122</v>
      </c>
      <c r="S183" s="89"/>
      <c r="T183" s="950"/>
      <c r="U183" s="91" t="s">
        <v>774</v>
      </c>
      <c r="V183" s="9"/>
      <c r="W183" s="952"/>
    </row>
    <row r="184" spans="1:23" ht="25.5" customHeight="1">
      <c r="A184" s="224">
        <v>173</v>
      </c>
      <c r="B184" s="251" t="s">
        <v>809</v>
      </c>
      <c r="C184" s="204">
        <v>2715000</v>
      </c>
      <c r="D184" s="1019"/>
      <c r="E184" s="96">
        <v>85</v>
      </c>
      <c r="F184" s="76" t="s">
        <v>117</v>
      </c>
      <c r="G184" s="76" t="s">
        <v>124</v>
      </c>
      <c r="H184" s="76">
        <v>5</v>
      </c>
      <c r="I184" s="76">
        <v>5</v>
      </c>
      <c r="J184" s="395" t="s">
        <v>167</v>
      </c>
      <c r="K184" s="60">
        <v>2018</v>
      </c>
      <c r="L184" s="81" t="s">
        <v>118</v>
      </c>
      <c r="M184" s="81" t="s">
        <v>120</v>
      </c>
      <c r="N184" s="76">
        <v>15</v>
      </c>
      <c r="O184" s="60">
        <v>2018</v>
      </c>
      <c r="P184" s="91" t="s">
        <v>121</v>
      </c>
      <c r="Q184" s="82" t="s">
        <v>122</v>
      </c>
      <c r="R184" s="82" t="s">
        <v>122</v>
      </c>
      <c r="S184" s="89"/>
      <c r="T184" s="950"/>
      <c r="U184" s="91" t="s">
        <v>774</v>
      </c>
      <c r="V184" s="9"/>
      <c r="W184" s="952"/>
    </row>
    <row r="185" spans="1:23" ht="25.5" customHeight="1">
      <c r="A185" s="224">
        <v>174</v>
      </c>
      <c r="B185" s="251" t="s">
        <v>810</v>
      </c>
      <c r="C185" s="752" t="s">
        <v>116</v>
      </c>
      <c r="D185" s="1019"/>
      <c r="E185" s="96" t="s">
        <v>738</v>
      </c>
      <c r="F185" s="76" t="s">
        <v>738</v>
      </c>
      <c r="G185" s="76" t="s">
        <v>738</v>
      </c>
      <c r="H185" s="76">
        <v>5</v>
      </c>
      <c r="I185" s="76">
        <v>5</v>
      </c>
      <c r="J185" s="395" t="s">
        <v>845</v>
      </c>
      <c r="K185" s="60">
        <v>2018</v>
      </c>
      <c r="L185" s="81" t="s">
        <v>118</v>
      </c>
      <c r="M185" s="81" t="s">
        <v>120</v>
      </c>
      <c r="N185" s="76">
        <v>15</v>
      </c>
      <c r="O185" s="60">
        <v>2018</v>
      </c>
      <c r="P185" s="91" t="s">
        <v>258</v>
      </c>
      <c r="Q185" s="82" t="s">
        <v>258</v>
      </c>
      <c r="R185" s="82" t="s">
        <v>258</v>
      </c>
      <c r="S185" s="89"/>
      <c r="T185" s="950"/>
      <c r="U185" s="91" t="s">
        <v>774</v>
      </c>
      <c r="V185" s="9"/>
      <c r="W185" s="952"/>
    </row>
    <row r="186" spans="1:23" ht="25.5" customHeight="1">
      <c r="A186" s="224">
        <v>175</v>
      </c>
      <c r="B186" s="251" t="s">
        <v>811</v>
      </c>
      <c r="C186" s="204">
        <v>2715000</v>
      </c>
      <c r="D186" s="1019"/>
      <c r="E186" s="96">
        <v>85</v>
      </c>
      <c r="F186" s="76" t="s">
        <v>117</v>
      </c>
      <c r="G186" s="76" t="s">
        <v>124</v>
      </c>
      <c r="H186" s="76">
        <v>5</v>
      </c>
      <c r="I186" s="76">
        <v>5</v>
      </c>
      <c r="J186" s="395" t="s">
        <v>845</v>
      </c>
      <c r="K186" s="60">
        <v>2018</v>
      </c>
      <c r="L186" s="81" t="s">
        <v>118</v>
      </c>
      <c r="M186" s="81" t="s">
        <v>120</v>
      </c>
      <c r="N186" s="76">
        <v>15</v>
      </c>
      <c r="O186" s="97" t="s">
        <v>119</v>
      </c>
      <c r="P186" s="91" t="s">
        <v>121</v>
      </c>
      <c r="Q186" s="82" t="s">
        <v>122</v>
      </c>
      <c r="R186" s="82" t="s">
        <v>122</v>
      </c>
      <c r="S186" s="89"/>
      <c r="T186" s="950"/>
      <c r="U186" s="91" t="s">
        <v>774</v>
      </c>
      <c r="V186" s="9"/>
      <c r="W186" s="952"/>
    </row>
    <row r="187" spans="1:23" ht="25.5" customHeight="1">
      <c r="A187" s="224">
        <v>176</v>
      </c>
      <c r="B187" s="251" t="s">
        <v>812</v>
      </c>
      <c r="C187" s="752" t="s">
        <v>116</v>
      </c>
      <c r="D187" s="1019"/>
      <c r="E187" s="96">
        <v>85</v>
      </c>
      <c r="F187" s="76" t="s">
        <v>117</v>
      </c>
      <c r="G187" s="76" t="s">
        <v>124</v>
      </c>
      <c r="H187" s="76">
        <v>5</v>
      </c>
      <c r="I187" s="76">
        <v>5</v>
      </c>
      <c r="J187" s="395" t="s">
        <v>845</v>
      </c>
      <c r="K187" s="60">
        <v>2018</v>
      </c>
      <c r="L187" s="81" t="s">
        <v>118</v>
      </c>
      <c r="M187" s="81" t="s">
        <v>120</v>
      </c>
      <c r="N187" s="76">
        <v>15</v>
      </c>
      <c r="O187" s="60" t="s">
        <v>119</v>
      </c>
      <c r="P187" s="91" t="s">
        <v>121</v>
      </c>
      <c r="Q187" s="82" t="s">
        <v>122</v>
      </c>
      <c r="R187" s="82" t="s">
        <v>122</v>
      </c>
      <c r="S187" s="89"/>
      <c r="T187" s="950"/>
      <c r="U187" s="91" t="s">
        <v>774</v>
      </c>
      <c r="V187" s="9"/>
      <c r="W187" s="952"/>
    </row>
    <row r="188" spans="1:23" ht="25.5" customHeight="1">
      <c r="A188" s="224">
        <v>177</v>
      </c>
      <c r="B188" s="251" t="s">
        <v>813</v>
      </c>
      <c r="C188" s="752" t="s">
        <v>116</v>
      </c>
      <c r="D188" s="1020"/>
      <c r="E188" s="96">
        <v>85</v>
      </c>
      <c r="F188" s="76" t="s">
        <v>117</v>
      </c>
      <c r="G188" s="76" t="s">
        <v>124</v>
      </c>
      <c r="H188" s="76">
        <v>5</v>
      </c>
      <c r="I188" s="76">
        <v>5</v>
      </c>
      <c r="J188" s="395" t="s">
        <v>845</v>
      </c>
      <c r="K188" s="60">
        <v>2018</v>
      </c>
      <c r="L188" s="81" t="s">
        <v>118</v>
      </c>
      <c r="M188" s="81" t="s">
        <v>120</v>
      </c>
      <c r="N188" s="76">
        <v>15</v>
      </c>
      <c r="O188" s="60">
        <v>2018</v>
      </c>
      <c r="P188" s="91" t="s">
        <v>121</v>
      </c>
      <c r="Q188" s="82" t="s">
        <v>122</v>
      </c>
      <c r="R188" s="82" t="s">
        <v>122</v>
      </c>
      <c r="S188" s="89"/>
      <c r="T188" s="950"/>
      <c r="U188" s="91" t="s">
        <v>774</v>
      </c>
      <c r="V188" s="9"/>
      <c r="W188" s="952"/>
    </row>
    <row r="189" spans="1:23" ht="15.75">
      <c r="A189" s="407"/>
      <c r="B189" s="824" t="s">
        <v>768</v>
      </c>
      <c r="C189" s="824"/>
      <c r="D189" s="824"/>
      <c r="E189" s="824"/>
      <c r="F189" s="824"/>
      <c r="G189" s="824"/>
      <c r="H189" s="824"/>
      <c r="I189" s="824"/>
      <c r="J189" s="824"/>
      <c r="K189" s="824"/>
      <c r="L189" s="824"/>
      <c r="M189" s="824"/>
      <c r="N189" s="824"/>
      <c r="O189" s="824"/>
      <c r="P189" s="824"/>
      <c r="Q189" s="824"/>
      <c r="R189" s="824"/>
      <c r="S189" s="824"/>
      <c r="T189" s="824"/>
      <c r="U189" s="824"/>
      <c r="V189" s="953"/>
      <c r="W189" s="83"/>
    </row>
    <row r="190" spans="1:23" ht="15.75">
      <c r="A190" s="731">
        <v>178</v>
      </c>
      <c r="B190" s="606" t="s">
        <v>1161</v>
      </c>
      <c r="C190" s="191">
        <v>4315000</v>
      </c>
      <c r="D190" s="223">
        <v>4215000</v>
      </c>
      <c r="E190" s="252">
        <v>220</v>
      </c>
      <c r="F190" s="250" t="s">
        <v>123</v>
      </c>
      <c r="G190" s="250" t="s">
        <v>120</v>
      </c>
      <c r="H190" s="253">
        <v>5.38</v>
      </c>
      <c r="I190" s="253">
        <v>5.38</v>
      </c>
      <c r="J190" s="313" t="s">
        <v>119</v>
      </c>
      <c r="K190" s="693"/>
      <c r="L190" s="693"/>
      <c r="M190" s="693"/>
      <c r="N190" s="693">
        <v>15</v>
      </c>
      <c r="O190" s="397" t="s">
        <v>119</v>
      </c>
      <c r="P190" s="397" t="s">
        <v>126</v>
      </c>
      <c r="Q190" s="397" t="s">
        <v>122</v>
      </c>
      <c r="R190" s="397" t="s">
        <v>122</v>
      </c>
      <c r="S190" s="696"/>
      <c r="T190" s="693"/>
      <c r="U190" s="693"/>
      <c r="V190" s="888"/>
      <c r="W190" s="692"/>
    </row>
    <row r="191" spans="1:23">
      <c r="A191" s="224">
        <v>179</v>
      </c>
      <c r="B191" s="606" t="s">
        <v>194</v>
      </c>
      <c r="C191" s="191">
        <v>4315000</v>
      </c>
      <c r="D191" s="223">
        <v>4215000</v>
      </c>
      <c r="E191" s="252">
        <v>220</v>
      </c>
      <c r="F191" s="250" t="s">
        <v>123</v>
      </c>
      <c r="G191" s="250" t="s">
        <v>120</v>
      </c>
      <c r="H191" s="253">
        <v>5.38</v>
      </c>
      <c r="I191" s="253">
        <v>5.38</v>
      </c>
      <c r="J191" s="694" t="s">
        <v>119</v>
      </c>
      <c r="K191" s="926">
        <v>2018</v>
      </c>
      <c r="L191" s="677" t="s">
        <v>124</v>
      </c>
      <c r="M191" s="695" t="s">
        <v>125</v>
      </c>
      <c r="N191" s="397">
        <v>15</v>
      </c>
      <c r="O191" s="397" t="s">
        <v>119</v>
      </c>
      <c r="P191" s="397" t="s">
        <v>126</v>
      </c>
      <c r="Q191" s="397" t="s">
        <v>122</v>
      </c>
      <c r="R191" s="397" t="s">
        <v>122</v>
      </c>
      <c r="S191" s="696"/>
      <c r="T191" s="1028"/>
      <c r="U191" s="827"/>
      <c r="V191" s="889"/>
      <c r="W191" s="833"/>
    </row>
    <row r="192" spans="1:23" ht="29.25" customHeight="1">
      <c r="A192" s="731">
        <v>180</v>
      </c>
      <c r="B192" s="602" t="s">
        <v>195</v>
      </c>
      <c r="C192" s="1014" t="s">
        <v>1182</v>
      </c>
      <c r="D192" s="1015">
        <v>2715000</v>
      </c>
      <c r="E192" s="252">
        <v>220</v>
      </c>
      <c r="F192" s="250" t="s">
        <v>123</v>
      </c>
      <c r="G192" s="250" t="s">
        <v>120</v>
      </c>
      <c r="H192" s="253">
        <v>6.32</v>
      </c>
      <c r="I192" s="253">
        <v>6.32</v>
      </c>
      <c r="J192" s="313" t="s">
        <v>119</v>
      </c>
      <c r="K192" s="926"/>
      <c r="L192" s="162" t="s">
        <v>124</v>
      </c>
      <c r="M192" s="249" t="s">
        <v>125</v>
      </c>
      <c r="N192" s="195">
        <v>15</v>
      </c>
      <c r="O192" s="195" t="s">
        <v>119</v>
      </c>
      <c r="P192" s="195" t="s">
        <v>126</v>
      </c>
      <c r="Q192" s="195" t="s">
        <v>122</v>
      </c>
      <c r="R192" s="195" t="s">
        <v>122</v>
      </c>
      <c r="S192" s="213"/>
      <c r="T192" s="1028"/>
      <c r="U192" s="827"/>
      <c r="V192" s="889"/>
      <c r="W192" s="833"/>
    </row>
    <row r="193" spans="1:23" ht="15" customHeight="1">
      <c r="A193" s="224">
        <v>181</v>
      </c>
      <c r="B193" s="606" t="s">
        <v>196</v>
      </c>
      <c r="C193" s="191">
        <v>4115000</v>
      </c>
      <c r="D193" s="223">
        <v>3965000</v>
      </c>
      <c r="E193" s="252">
        <v>220</v>
      </c>
      <c r="F193" s="250" t="s">
        <v>123</v>
      </c>
      <c r="G193" s="250" t="s">
        <v>120</v>
      </c>
      <c r="H193" s="253">
        <v>5.4</v>
      </c>
      <c r="I193" s="253">
        <v>5.4</v>
      </c>
      <c r="J193" s="313" t="s">
        <v>119</v>
      </c>
      <c r="K193" s="926"/>
      <c r="L193" s="162" t="s">
        <v>124</v>
      </c>
      <c r="M193" s="249" t="s">
        <v>125</v>
      </c>
      <c r="N193" s="195">
        <v>15</v>
      </c>
      <c r="O193" s="195" t="s">
        <v>119</v>
      </c>
      <c r="P193" s="195" t="s">
        <v>126</v>
      </c>
      <c r="Q193" s="195" t="s">
        <v>122</v>
      </c>
      <c r="R193" s="195" t="s">
        <v>122</v>
      </c>
      <c r="S193" s="213"/>
      <c r="T193" s="1028"/>
      <c r="U193" s="827"/>
      <c r="V193" s="889"/>
      <c r="W193" s="834"/>
    </row>
    <row r="194" spans="1:23">
      <c r="A194" s="731">
        <v>182</v>
      </c>
      <c r="B194" s="606" t="s">
        <v>919</v>
      </c>
      <c r="C194" s="191">
        <v>4115000</v>
      </c>
      <c r="D194" s="223">
        <v>3965000</v>
      </c>
      <c r="E194" s="252">
        <v>220</v>
      </c>
      <c r="F194" s="250" t="s">
        <v>123</v>
      </c>
      <c r="G194" s="250" t="s">
        <v>120</v>
      </c>
      <c r="H194" s="253">
        <v>5.4</v>
      </c>
      <c r="I194" s="253">
        <v>5.4</v>
      </c>
      <c r="J194" s="313" t="s">
        <v>119</v>
      </c>
      <c r="K194" s="926"/>
      <c r="L194" s="162"/>
      <c r="M194" s="249"/>
      <c r="N194" s="195"/>
      <c r="O194" s="195"/>
      <c r="P194" s="195"/>
      <c r="Q194" s="195"/>
      <c r="R194" s="195"/>
      <c r="S194" s="213"/>
      <c r="T194" s="1028"/>
      <c r="U194" s="827"/>
      <c r="V194" s="889"/>
      <c r="W194" s="501"/>
    </row>
    <row r="195" spans="1:23" ht="33" customHeight="1">
      <c r="A195" s="224">
        <v>183</v>
      </c>
      <c r="B195" s="606" t="s">
        <v>271</v>
      </c>
      <c r="C195" s="191">
        <v>4315000</v>
      </c>
      <c r="D195" s="223">
        <v>4215000</v>
      </c>
      <c r="E195" s="252">
        <v>220</v>
      </c>
      <c r="F195" s="250" t="s">
        <v>123</v>
      </c>
      <c r="G195" s="250" t="s">
        <v>120</v>
      </c>
      <c r="H195" s="253">
        <v>6.21</v>
      </c>
      <c r="I195" s="253">
        <v>6.21</v>
      </c>
      <c r="J195" s="313" t="s">
        <v>119</v>
      </c>
      <c r="K195" s="926"/>
      <c r="L195" s="162" t="s">
        <v>124</v>
      </c>
      <c r="M195" s="249" t="s">
        <v>125</v>
      </c>
      <c r="N195" s="195">
        <v>15</v>
      </c>
      <c r="O195" s="195" t="s">
        <v>119</v>
      </c>
      <c r="P195" s="195" t="s">
        <v>126</v>
      </c>
      <c r="Q195" s="195" t="s">
        <v>122</v>
      </c>
      <c r="R195" s="195" t="s">
        <v>122</v>
      </c>
      <c r="S195" s="213"/>
      <c r="T195" s="1028"/>
      <c r="U195" s="827"/>
      <c r="V195" s="889"/>
      <c r="W195" s="956"/>
    </row>
    <row r="196" spans="1:23" ht="15" customHeight="1">
      <c r="A196" s="731">
        <v>184</v>
      </c>
      <c r="B196" s="606" t="s">
        <v>272</v>
      </c>
      <c r="C196" s="191">
        <v>4315000</v>
      </c>
      <c r="D196" s="223">
        <v>4215000</v>
      </c>
      <c r="E196" s="252">
        <v>220</v>
      </c>
      <c r="F196" s="250" t="s">
        <v>799</v>
      </c>
      <c r="G196" s="250" t="s">
        <v>120</v>
      </c>
      <c r="H196" s="253">
        <v>6</v>
      </c>
      <c r="I196" s="253">
        <v>6</v>
      </c>
      <c r="J196" s="313" t="s">
        <v>119</v>
      </c>
      <c r="K196" s="926"/>
      <c r="L196" s="162" t="s">
        <v>124</v>
      </c>
      <c r="M196" s="249" t="s">
        <v>270</v>
      </c>
      <c r="N196" s="195">
        <v>15</v>
      </c>
      <c r="O196" s="195" t="s">
        <v>119</v>
      </c>
      <c r="P196" s="195" t="s">
        <v>126</v>
      </c>
      <c r="Q196" s="195" t="s">
        <v>122</v>
      </c>
      <c r="R196" s="195" t="s">
        <v>122</v>
      </c>
      <c r="S196" s="213"/>
      <c r="T196" s="1028"/>
      <c r="U196" s="827"/>
      <c r="V196" s="889"/>
      <c r="W196" s="956"/>
    </row>
    <row r="197" spans="1:23">
      <c r="A197" s="224">
        <v>185</v>
      </c>
      <c r="B197" s="606" t="s">
        <v>273</v>
      </c>
      <c r="C197" s="191">
        <v>4315000</v>
      </c>
      <c r="D197" s="223">
        <v>4215000</v>
      </c>
      <c r="E197" s="252">
        <v>220</v>
      </c>
      <c r="F197" s="250" t="s">
        <v>123</v>
      </c>
      <c r="G197" s="250" t="s">
        <v>120</v>
      </c>
      <c r="H197" s="222">
        <v>5.75</v>
      </c>
      <c r="I197" s="222">
        <v>5.75</v>
      </c>
      <c r="J197" s="313" t="s">
        <v>119</v>
      </c>
      <c r="K197" s="926"/>
      <c r="L197" s="162" t="s">
        <v>124</v>
      </c>
      <c r="M197" s="249" t="s">
        <v>125</v>
      </c>
      <c r="N197" s="195">
        <v>15</v>
      </c>
      <c r="O197" s="195" t="s">
        <v>119</v>
      </c>
      <c r="P197" s="195" t="s">
        <v>126</v>
      </c>
      <c r="Q197" s="195" t="s">
        <v>122</v>
      </c>
      <c r="R197" s="195" t="s">
        <v>122</v>
      </c>
      <c r="S197" s="213"/>
      <c r="T197" s="1028"/>
      <c r="U197" s="827"/>
      <c r="V197" s="889"/>
      <c r="W197" s="956"/>
    </row>
    <row r="198" spans="1:23">
      <c r="A198" s="731">
        <v>186</v>
      </c>
      <c r="B198" s="606" t="s">
        <v>274</v>
      </c>
      <c r="C198" s="893" t="s">
        <v>116</v>
      </c>
      <c r="D198" s="894"/>
      <c r="E198" s="252">
        <v>220</v>
      </c>
      <c r="F198" s="250" t="s">
        <v>123</v>
      </c>
      <c r="G198" s="250" t="s">
        <v>120</v>
      </c>
      <c r="H198" s="222">
        <v>5.75</v>
      </c>
      <c r="I198" s="222">
        <v>5.75</v>
      </c>
      <c r="J198" s="313" t="s">
        <v>119</v>
      </c>
      <c r="K198" s="926"/>
      <c r="L198" s="162" t="s">
        <v>124</v>
      </c>
      <c r="M198" s="249" t="s">
        <v>125</v>
      </c>
      <c r="N198" s="195">
        <v>15</v>
      </c>
      <c r="O198" s="195" t="s">
        <v>119</v>
      </c>
      <c r="P198" s="195" t="s">
        <v>126</v>
      </c>
      <c r="Q198" s="195" t="s">
        <v>122</v>
      </c>
      <c r="R198" s="195" t="s">
        <v>122</v>
      </c>
      <c r="S198" s="213"/>
      <c r="T198" s="1028"/>
      <c r="U198" s="827"/>
      <c r="V198" s="889"/>
      <c r="W198" s="956"/>
    </row>
    <row r="199" spans="1:23" ht="27.75" customHeight="1">
      <c r="A199" s="224">
        <v>187</v>
      </c>
      <c r="B199" s="606" t="s">
        <v>831</v>
      </c>
      <c r="C199" s="1014" t="s">
        <v>1160</v>
      </c>
      <c r="D199" s="1015">
        <v>2715000</v>
      </c>
      <c r="E199" s="252">
        <v>220</v>
      </c>
      <c r="F199" s="250" t="s">
        <v>123</v>
      </c>
      <c r="G199" s="250" t="s">
        <v>120</v>
      </c>
      <c r="H199" s="222">
        <v>5.75</v>
      </c>
      <c r="I199" s="222">
        <v>5.75</v>
      </c>
      <c r="J199" s="313" t="s">
        <v>119</v>
      </c>
      <c r="K199" s="926"/>
      <c r="L199" s="162" t="s">
        <v>124</v>
      </c>
      <c r="M199" s="249" t="s">
        <v>125</v>
      </c>
      <c r="N199" s="195">
        <v>15</v>
      </c>
      <c r="O199" s="195" t="s">
        <v>119</v>
      </c>
      <c r="P199" s="195" t="s">
        <v>126</v>
      </c>
      <c r="Q199" s="195" t="s">
        <v>122</v>
      </c>
      <c r="R199" s="195" t="s">
        <v>122</v>
      </c>
      <c r="S199" s="213"/>
      <c r="T199" s="1028"/>
      <c r="U199" s="827"/>
      <c r="V199" s="889"/>
      <c r="W199" s="956"/>
    </row>
    <row r="200" spans="1:23">
      <c r="A200" s="731">
        <v>188</v>
      </c>
      <c r="B200" s="606" t="s">
        <v>275</v>
      </c>
      <c r="C200" s="893" t="s">
        <v>245</v>
      </c>
      <c r="D200" s="894"/>
      <c r="E200" s="252">
        <v>220</v>
      </c>
      <c r="F200" s="250" t="s">
        <v>123</v>
      </c>
      <c r="G200" s="250" t="s">
        <v>120</v>
      </c>
      <c r="H200" s="222">
        <v>5.75</v>
      </c>
      <c r="I200" s="222">
        <v>5.75</v>
      </c>
      <c r="J200" s="313" t="s">
        <v>119</v>
      </c>
      <c r="K200" s="926"/>
      <c r="L200" s="162" t="s">
        <v>124</v>
      </c>
      <c r="M200" s="249" t="s">
        <v>125</v>
      </c>
      <c r="N200" s="195">
        <v>15</v>
      </c>
      <c r="O200" s="195" t="s">
        <v>119</v>
      </c>
      <c r="P200" s="195" t="s">
        <v>126</v>
      </c>
      <c r="Q200" s="195" t="s">
        <v>122</v>
      </c>
      <c r="R200" s="195" t="s">
        <v>122</v>
      </c>
      <c r="S200" s="213"/>
      <c r="T200" s="1028"/>
      <c r="U200" s="827"/>
      <c r="V200" s="889"/>
      <c r="W200" s="956"/>
    </row>
    <row r="201" spans="1:23">
      <c r="A201" s="224">
        <v>189</v>
      </c>
      <c r="B201" s="606" t="s">
        <v>276</v>
      </c>
      <c r="C201" s="893" t="s">
        <v>116</v>
      </c>
      <c r="D201" s="894"/>
      <c r="E201" s="252">
        <v>220</v>
      </c>
      <c r="F201" s="250" t="s">
        <v>123</v>
      </c>
      <c r="G201" s="250" t="s">
        <v>120</v>
      </c>
      <c r="H201" s="222">
        <v>5.75</v>
      </c>
      <c r="I201" s="222">
        <v>5.75</v>
      </c>
      <c r="J201" s="313" t="s">
        <v>119</v>
      </c>
      <c r="K201" s="926"/>
      <c r="L201" s="162" t="s">
        <v>124</v>
      </c>
      <c r="M201" s="249" t="s">
        <v>125</v>
      </c>
      <c r="N201" s="195">
        <v>15</v>
      </c>
      <c r="O201" s="195" t="s">
        <v>119</v>
      </c>
      <c r="P201" s="195" t="s">
        <v>126</v>
      </c>
      <c r="Q201" s="195" t="s">
        <v>122</v>
      </c>
      <c r="R201" s="195" t="s">
        <v>122</v>
      </c>
      <c r="S201" s="213"/>
      <c r="T201" s="1028"/>
      <c r="U201" s="827"/>
      <c r="V201" s="889"/>
      <c r="W201" s="956"/>
    </row>
    <row r="202" spans="1:23">
      <c r="A202" s="731">
        <v>190</v>
      </c>
      <c r="B202" s="251" t="s">
        <v>277</v>
      </c>
      <c r="C202" s="191">
        <v>4315000</v>
      </c>
      <c r="D202" s="223">
        <v>4215000</v>
      </c>
      <c r="E202" s="252">
        <v>220</v>
      </c>
      <c r="F202" s="250" t="s">
        <v>123</v>
      </c>
      <c r="G202" s="250" t="s">
        <v>120</v>
      </c>
      <c r="H202" s="222">
        <v>5.75</v>
      </c>
      <c r="I202" s="222">
        <v>5.75</v>
      </c>
      <c r="J202" s="313" t="s">
        <v>119</v>
      </c>
      <c r="K202" s="926"/>
      <c r="L202" s="162" t="s">
        <v>124</v>
      </c>
      <c r="M202" s="249" t="s">
        <v>125</v>
      </c>
      <c r="N202" s="195">
        <v>15</v>
      </c>
      <c r="O202" s="195" t="s">
        <v>119</v>
      </c>
      <c r="P202" s="195" t="s">
        <v>126</v>
      </c>
      <c r="Q202" s="195" t="s">
        <v>122</v>
      </c>
      <c r="R202" s="195" t="s">
        <v>122</v>
      </c>
      <c r="S202" s="213"/>
      <c r="T202" s="1028"/>
      <c r="U202" s="827"/>
      <c r="V202" s="889"/>
      <c r="W202" s="956"/>
    </row>
    <row r="203" spans="1:23">
      <c r="A203" s="224">
        <v>191</v>
      </c>
      <c r="B203" s="251" t="s">
        <v>278</v>
      </c>
      <c r="C203" s="191">
        <v>4315000</v>
      </c>
      <c r="D203" s="223">
        <v>4215000</v>
      </c>
      <c r="E203" s="252">
        <v>220</v>
      </c>
      <c r="F203" s="250" t="s">
        <v>123</v>
      </c>
      <c r="G203" s="250" t="s">
        <v>120</v>
      </c>
      <c r="H203" s="222">
        <v>5.75</v>
      </c>
      <c r="I203" s="222">
        <v>5.75</v>
      </c>
      <c r="J203" s="313" t="s">
        <v>119</v>
      </c>
      <c r="K203" s="926"/>
      <c r="L203" s="162" t="s">
        <v>124</v>
      </c>
      <c r="M203" s="249" t="s">
        <v>125</v>
      </c>
      <c r="N203" s="76">
        <v>9</v>
      </c>
      <c r="O203" s="195" t="s">
        <v>119</v>
      </c>
      <c r="P203" s="195" t="s">
        <v>126</v>
      </c>
      <c r="Q203" s="195" t="s">
        <v>122</v>
      </c>
      <c r="R203" s="195" t="s">
        <v>122</v>
      </c>
      <c r="S203" s="213"/>
      <c r="T203" s="1028"/>
      <c r="U203" s="827"/>
      <c r="V203" s="889"/>
      <c r="W203" s="956"/>
    </row>
    <row r="204" spans="1:23">
      <c r="A204" s="224">
        <v>192</v>
      </c>
      <c r="B204" s="251" t="s">
        <v>1264</v>
      </c>
      <c r="C204" s="191">
        <v>4315000</v>
      </c>
      <c r="D204" s="223">
        <v>4215000</v>
      </c>
      <c r="E204" s="252">
        <v>220</v>
      </c>
      <c r="F204" s="250" t="s">
        <v>123</v>
      </c>
      <c r="G204" s="250" t="s">
        <v>120</v>
      </c>
      <c r="H204" s="222">
        <v>5.75</v>
      </c>
      <c r="I204" s="222">
        <v>5.75</v>
      </c>
      <c r="J204" s="313" t="s">
        <v>119</v>
      </c>
      <c r="K204" s="816"/>
      <c r="L204" s="162"/>
      <c r="M204" s="249"/>
      <c r="N204" s="76">
        <v>9</v>
      </c>
      <c r="O204" s="195" t="s">
        <v>119</v>
      </c>
      <c r="P204" s="195" t="s">
        <v>126</v>
      </c>
      <c r="Q204" s="195" t="s">
        <v>122</v>
      </c>
      <c r="R204" s="195" t="s">
        <v>122</v>
      </c>
      <c r="S204" s="213"/>
      <c r="T204" s="1028"/>
      <c r="U204" s="827"/>
      <c r="V204" s="889"/>
      <c r="W204" s="817"/>
    </row>
    <row r="205" spans="1:23" ht="15" customHeight="1">
      <c r="A205" s="731">
        <v>193</v>
      </c>
      <c r="B205" s="251" t="s">
        <v>279</v>
      </c>
      <c r="C205" s="191">
        <v>4315000</v>
      </c>
      <c r="D205" s="223">
        <v>4215000</v>
      </c>
      <c r="E205" s="252">
        <v>220</v>
      </c>
      <c r="F205" s="250" t="s">
        <v>123</v>
      </c>
      <c r="G205" s="250" t="s">
        <v>120</v>
      </c>
      <c r="H205" s="222">
        <v>5.75</v>
      </c>
      <c r="I205" s="222">
        <v>5.75</v>
      </c>
      <c r="J205" s="313" t="s">
        <v>119</v>
      </c>
      <c r="K205" s="926">
        <v>2018</v>
      </c>
      <c r="L205" s="162" t="s">
        <v>124</v>
      </c>
      <c r="M205" s="249" t="s">
        <v>125</v>
      </c>
      <c r="N205" s="76">
        <v>9</v>
      </c>
      <c r="O205" s="195" t="s">
        <v>119</v>
      </c>
      <c r="P205" s="195" t="s">
        <v>126</v>
      </c>
      <c r="Q205" s="195" t="s">
        <v>122</v>
      </c>
      <c r="R205" s="195" t="s">
        <v>122</v>
      </c>
      <c r="S205" s="213"/>
      <c r="T205" s="1028"/>
      <c r="U205" s="827"/>
      <c r="V205" s="889"/>
      <c r="W205" s="956"/>
    </row>
    <row r="206" spans="1:23">
      <c r="A206" s="224">
        <v>193</v>
      </c>
      <c r="B206" s="606" t="s">
        <v>280</v>
      </c>
      <c r="C206" s="191">
        <v>4315000</v>
      </c>
      <c r="D206" s="223">
        <v>4215000</v>
      </c>
      <c r="E206" s="252">
        <v>220</v>
      </c>
      <c r="F206" s="250" t="s">
        <v>123</v>
      </c>
      <c r="G206" s="250" t="s">
        <v>120</v>
      </c>
      <c r="H206" s="222">
        <v>5.75</v>
      </c>
      <c r="I206" s="222">
        <v>5.75</v>
      </c>
      <c r="J206" s="313" t="s">
        <v>119</v>
      </c>
      <c r="K206" s="926"/>
      <c r="L206" s="162" t="s">
        <v>124</v>
      </c>
      <c r="M206" s="249" t="s">
        <v>125</v>
      </c>
      <c r="N206" s="76">
        <v>9</v>
      </c>
      <c r="O206" s="195" t="s">
        <v>119</v>
      </c>
      <c r="P206" s="195" t="s">
        <v>126</v>
      </c>
      <c r="Q206" s="195" t="s">
        <v>122</v>
      </c>
      <c r="R206" s="195" t="s">
        <v>122</v>
      </c>
      <c r="S206" s="213"/>
      <c r="T206" s="1028"/>
      <c r="U206" s="827"/>
      <c r="V206" s="889"/>
      <c r="W206" s="956"/>
    </row>
    <row r="207" spans="1:23">
      <c r="A207" s="731">
        <v>194</v>
      </c>
      <c r="B207" s="606" t="s">
        <v>281</v>
      </c>
      <c r="C207" s="191">
        <v>4315000</v>
      </c>
      <c r="D207" s="223">
        <v>4215000</v>
      </c>
      <c r="E207" s="252">
        <v>220</v>
      </c>
      <c r="F207" s="250" t="s">
        <v>123</v>
      </c>
      <c r="G207" s="250" t="s">
        <v>120</v>
      </c>
      <c r="H207" s="222">
        <v>5.75</v>
      </c>
      <c r="I207" s="222">
        <v>5.75</v>
      </c>
      <c r="J207" s="313" t="s">
        <v>119</v>
      </c>
      <c r="K207" s="926"/>
      <c r="L207" s="162" t="s">
        <v>124</v>
      </c>
      <c r="M207" s="249" t="s">
        <v>125</v>
      </c>
      <c r="N207" s="76">
        <v>9</v>
      </c>
      <c r="O207" s="195" t="s">
        <v>119</v>
      </c>
      <c r="P207" s="195" t="s">
        <v>126</v>
      </c>
      <c r="Q207" s="195" t="s">
        <v>122</v>
      </c>
      <c r="R207" s="195" t="s">
        <v>122</v>
      </c>
      <c r="S207" s="213"/>
      <c r="T207" s="1028"/>
      <c r="U207" s="827"/>
      <c r="V207" s="889"/>
      <c r="W207" s="956"/>
    </row>
    <row r="208" spans="1:23" ht="24" customHeight="1">
      <c r="A208" s="224">
        <v>195</v>
      </c>
      <c r="B208" s="251" t="s">
        <v>282</v>
      </c>
      <c r="C208" s="191">
        <v>4315000</v>
      </c>
      <c r="D208" s="223">
        <v>4215000</v>
      </c>
      <c r="E208" s="252">
        <v>220</v>
      </c>
      <c r="F208" s="250" t="s">
        <v>123</v>
      </c>
      <c r="G208" s="250" t="s">
        <v>120</v>
      </c>
      <c r="H208" s="222">
        <v>5.75</v>
      </c>
      <c r="I208" s="222">
        <v>5.75</v>
      </c>
      <c r="J208" s="313" t="s">
        <v>119</v>
      </c>
      <c r="K208" s="926"/>
      <c r="L208" s="162" t="s">
        <v>124</v>
      </c>
      <c r="M208" s="249" t="s">
        <v>125</v>
      </c>
      <c r="N208" s="76">
        <v>9</v>
      </c>
      <c r="O208" s="195" t="s">
        <v>119</v>
      </c>
      <c r="P208" s="195" t="s">
        <v>126</v>
      </c>
      <c r="Q208" s="195" t="s">
        <v>122</v>
      </c>
      <c r="R208" s="195" t="s">
        <v>122</v>
      </c>
      <c r="S208" s="213"/>
      <c r="T208" s="1028"/>
      <c r="U208" s="827"/>
      <c r="V208" s="889"/>
      <c r="W208" s="956"/>
    </row>
    <row r="209" spans="1:23">
      <c r="A209" s="731">
        <v>196</v>
      </c>
      <c r="B209" s="606" t="s">
        <v>283</v>
      </c>
      <c r="C209" s="191">
        <v>4315000</v>
      </c>
      <c r="D209" s="223">
        <v>4215000</v>
      </c>
      <c r="E209" s="252">
        <v>220</v>
      </c>
      <c r="F209" s="250" t="s">
        <v>123</v>
      </c>
      <c r="G209" s="250" t="s">
        <v>120</v>
      </c>
      <c r="H209" s="222">
        <v>5.75</v>
      </c>
      <c r="I209" s="222">
        <v>5.75</v>
      </c>
      <c r="J209" s="313" t="s">
        <v>119</v>
      </c>
      <c r="K209" s="926"/>
      <c r="L209" s="162" t="s">
        <v>124</v>
      </c>
      <c r="M209" s="249" t="s">
        <v>125</v>
      </c>
      <c r="N209" s="76">
        <v>9</v>
      </c>
      <c r="O209" s="195" t="s">
        <v>119</v>
      </c>
      <c r="P209" s="195" t="s">
        <v>126</v>
      </c>
      <c r="Q209" s="195" t="s">
        <v>122</v>
      </c>
      <c r="R209" s="195" t="s">
        <v>122</v>
      </c>
      <c r="S209" s="213"/>
      <c r="T209" s="1028"/>
      <c r="U209" s="827"/>
      <c r="V209" s="889"/>
      <c r="W209" s="956"/>
    </row>
    <row r="210" spans="1:23">
      <c r="A210" s="224">
        <v>197</v>
      </c>
      <c r="B210" s="251" t="s">
        <v>284</v>
      </c>
      <c r="C210" s="191">
        <v>4315000</v>
      </c>
      <c r="D210" s="223">
        <v>4215000</v>
      </c>
      <c r="E210" s="252">
        <v>220</v>
      </c>
      <c r="F210" s="250" t="s">
        <v>123</v>
      </c>
      <c r="G210" s="250" t="s">
        <v>120</v>
      </c>
      <c r="H210" s="222">
        <v>5.75</v>
      </c>
      <c r="I210" s="222">
        <v>5.75</v>
      </c>
      <c r="J210" s="313" t="s">
        <v>119</v>
      </c>
      <c r="K210" s="926"/>
      <c r="L210" s="162" t="s">
        <v>124</v>
      </c>
      <c r="M210" s="249" t="s">
        <v>125</v>
      </c>
      <c r="N210" s="76">
        <v>9</v>
      </c>
      <c r="O210" s="195" t="s">
        <v>119</v>
      </c>
      <c r="P210" s="195" t="s">
        <v>126</v>
      </c>
      <c r="Q210" s="195" t="s">
        <v>122</v>
      </c>
      <c r="R210" s="195" t="s">
        <v>122</v>
      </c>
      <c r="S210" s="213"/>
      <c r="T210" s="1028"/>
      <c r="U210" s="827"/>
      <c r="V210" s="889"/>
      <c r="W210" s="956"/>
    </row>
    <row r="211" spans="1:23">
      <c r="A211" s="731">
        <v>198</v>
      </c>
      <c r="B211" s="606" t="s">
        <v>285</v>
      </c>
      <c r="C211" s="191">
        <v>4315000</v>
      </c>
      <c r="D211" s="223">
        <v>4215000</v>
      </c>
      <c r="E211" s="252">
        <v>220</v>
      </c>
      <c r="F211" s="250" t="s">
        <v>123</v>
      </c>
      <c r="G211" s="250" t="s">
        <v>120</v>
      </c>
      <c r="H211" s="222">
        <v>5.75</v>
      </c>
      <c r="I211" s="222">
        <v>5.75</v>
      </c>
      <c r="J211" s="313" t="s">
        <v>119</v>
      </c>
      <c r="K211" s="926"/>
      <c r="L211" s="162" t="s">
        <v>124</v>
      </c>
      <c r="M211" s="249" t="s">
        <v>125</v>
      </c>
      <c r="N211" s="76">
        <v>9</v>
      </c>
      <c r="O211" s="195" t="s">
        <v>119</v>
      </c>
      <c r="P211" s="195" t="s">
        <v>126</v>
      </c>
      <c r="Q211" s="195" t="s">
        <v>122</v>
      </c>
      <c r="R211" s="195" t="s">
        <v>122</v>
      </c>
      <c r="S211" s="213"/>
      <c r="T211" s="1028"/>
      <c r="U211" s="827"/>
      <c r="V211" s="889"/>
      <c r="W211" s="956"/>
    </row>
    <row r="212" spans="1:23">
      <c r="A212" s="224">
        <v>199</v>
      </c>
      <c r="B212" s="606" t="s">
        <v>286</v>
      </c>
      <c r="C212" s="191">
        <v>4315000</v>
      </c>
      <c r="D212" s="223">
        <v>4215000</v>
      </c>
      <c r="E212" s="252">
        <v>220</v>
      </c>
      <c r="F212" s="250" t="s">
        <v>123</v>
      </c>
      <c r="G212" s="250" t="s">
        <v>120</v>
      </c>
      <c r="H212" s="222">
        <v>5.75</v>
      </c>
      <c r="I212" s="222">
        <v>5.75</v>
      </c>
      <c r="J212" s="313" t="s">
        <v>119</v>
      </c>
      <c r="K212" s="926"/>
      <c r="L212" s="162" t="s">
        <v>124</v>
      </c>
      <c r="M212" s="249" t="s">
        <v>125</v>
      </c>
      <c r="N212" s="76">
        <v>9</v>
      </c>
      <c r="O212" s="195" t="s">
        <v>119</v>
      </c>
      <c r="P212" s="195" t="s">
        <v>126</v>
      </c>
      <c r="Q212" s="195" t="s">
        <v>122</v>
      </c>
      <c r="R212" s="195" t="s">
        <v>122</v>
      </c>
      <c r="S212" s="213"/>
      <c r="T212" s="1028"/>
      <c r="U212" s="827"/>
      <c r="V212" s="889"/>
      <c r="W212" s="956"/>
    </row>
    <row r="213" spans="1:23" ht="28.5" customHeight="1">
      <c r="A213" s="731">
        <v>200</v>
      </c>
      <c r="B213" s="251" t="s">
        <v>287</v>
      </c>
      <c r="C213" s="1016" t="s">
        <v>1174</v>
      </c>
      <c r="D213" s="1017"/>
      <c r="E213" s="252">
        <v>220</v>
      </c>
      <c r="F213" s="250" t="s">
        <v>123</v>
      </c>
      <c r="G213" s="250" t="s">
        <v>120</v>
      </c>
      <c r="H213" s="222">
        <v>5.75</v>
      </c>
      <c r="I213" s="222">
        <v>5.75</v>
      </c>
      <c r="J213" s="313" t="s">
        <v>119</v>
      </c>
      <c r="K213" s="926"/>
      <c r="L213" s="162" t="s">
        <v>124</v>
      </c>
      <c r="M213" s="249" t="s">
        <v>125</v>
      </c>
      <c r="N213" s="76">
        <v>9</v>
      </c>
      <c r="O213" s="195" t="s">
        <v>119</v>
      </c>
      <c r="P213" s="195" t="s">
        <v>126</v>
      </c>
      <c r="Q213" s="195" t="s">
        <v>122</v>
      </c>
      <c r="R213" s="195" t="s">
        <v>122</v>
      </c>
      <c r="S213" s="213"/>
      <c r="T213" s="1028"/>
      <c r="U213" s="827"/>
      <c r="V213" s="889"/>
      <c r="W213" s="956"/>
    </row>
    <row r="214" spans="1:23">
      <c r="A214" s="224">
        <v>201</v>
      </c>
      <c r="B214" s="251" t="s">
        <v>288</v>
      </c>
      <c r="C214" s="191">
        <v>4315000</v>
      </c>
      <c r="D214" s="223">
        <v>4215000</v>
      </c>
      <c r="E214" s="252">
        <v>220</v>
      </c>
      <c r="F214" s="250" t="s">
        <v>123</v>
      </c>
      <c r="G214" s="250" t="s">
        <v>120</v>
      </c>
      <c r="H214" s="222">
        <v>5.75</v>
      </c>
      <c r="I214" s="222">
        <v>5.75</v>
      </c>
      <c r="J214" s="313" t="s">
        <v>119</v>
      </c>
      <c r="K214" s="926"/>
      <c r="L214" s="162" t="s">
        <v>124</v>
      </c>
      <c r="M214" s="249" t="s">
        <v>125</v>
      </c>
      <c r="N214" s="195">
        <v>15</v>
      </c>
      <c r="O214" s="195" t="s">
        <v>119</v>
      </c>
      <c r="P214" s="195" t="s">
        <v>126</v>
      </c>
      <c r="Q214" s="195" t="s">
        <v>122</v>
      </c>
      <c r="R214" s="195" t="s">
        <v>122</v>
      </c>
      <c r="S214" s="213"/>
      <c r="T214" s="1028"/>
      <c r="U214" s="827"/>
      <c r="V214" s="889"/>
      <c r="W214" s="956"/>
    </row>
    <row r="215" spans="1:23">
      <c r="A215" s="731">
        <v>202</v>
      </c>
      <c r="B215" s="606" t="s">
        <v>289</v>
      </c>
      <c r="C215" s="191">
        <v>4315000</v>
      </c>
      <c r="D215" s="223">
        <v>4215000</v>
      </c>
      <c r="E215" s="252">
        <v>220</v>
      </c>
      <c r="F215" s="250" t="s">
        <v>123</v>
      </c>
      <c r="G215" s="250" t="s">
        <v>120</v>
      </c>
      <c r="H215" s="222">
        <v>5.75</v>
      </c>
      <c r="I215" s="222">
        <v>5.75</v>
      </c>
      <c r="J215" s="313" t="s">
        <v>119</v>
      </c>
      <c r="K215" s="926"/>
      <c r="L215" s="162" t="s">
        <v>124</v>
      </c>
      <c r="M215" s="249" t="s">
        <v>125</v>
      </c>
      <c r="N215" s="195">
        <v>15</v>
      </c>
      <c r="O215" s="195" t="s">
        <v>119</v>
      </c>
      <c r="P215" s="195" t="s">
        <v>126</v>
      </c>
      <c r="Q215" s="195" t="s">
        <v>122</v>
      </c>
      <c r="R215" s="195" t="s">
        <v>122</v>
      </c>
      <c r="S215" s="213"/>
      <c r="T215" s="1028"/>
      <c r="U215" s="827"/>
      <c r="V215" s="889"/>
      <c r="W215" s="956"/>
    </row>
    <row r="216" spans="1:23">
      <c r="A216" s="224">
        <v>203</v>
      </c>
      <c r="B216" s="251" t="s">
        <v>290</v>
      </c>
      <c r="C216" s="191">
        <v>4315000</v>
      </c>
      <c r="D216" s="223">
        <v>4215000</v>
      </c>
      <c r="E216" s="252">
        <v>220</v>
      </c>
      <c r="F216" s="250" t="s">
        <v>123</v>
      </c>
      <c r="G216" s="250" t="s">
        <v>120</v>
      </c>
      <c r="H216" s="222">
        <v>5.75</v>
      </c>
      <c r="I216" s="222">
        <v>5.75</v>
      </c>
      <c r="J216" s="313" t="s">
        <v>119</v>
      </c>
      <c r="K216" s="926"/>
      <c r="L216" s="162" t="s">
        <v>124</v>
      </c>
      <c r="M216" s="249" t="s">
        <v>125</v>
      </c>
      <c r="N216" s="195">
        <v>15</v>
      </c>
      <c r="O216" s="195" t="s">
        <v>119</v>
      </c>
      <c r="P216" s="195" t="s">
        <v>126</v>
      </c>
      <c r="Q216" s="195" t="s">
        <v>122</v>
      </c>
      <c r="R216" s="195" t="s">
        <v>122</v>
      </c>
      <c r="S216" s="213"/>
      <c r="T216" s="1028"/>
      <c r="U216" s="827"/>
      <c r="V216" s="889"/>
      <c r="W216" s="956"/>
    </row>
    <row r="217" spans="1:23">
      <c r="A217" s="731">
        <v>204</v>
      </c>
      <c r="B217" s="251" t="s">
        <v>830</v>
      </c>
      <c r="C217" s="893" t="s">
        <v>116</v>
      </c>
      <c r="D217" s="894"/>
      <c r="E217" s="252">
        <v>220</v>
      </c>
      <c r="F217" s="250" t="s">
        <v>123</v>
      </c>
      <c r="G217" s="250" t="s">
        <v>120</v>
      </c>
      <c r="H217" s="222">
        <v>5.75</v>
      </c>
      <c r="I217" s="222">
        <v>5.75</v>
      </c>
      <c r="J217" s="313" t="s">
        <v>119</v>
      </c>
      <c r="K217" s="447"/>
      <c r="L217" s="162" t="s">
        <v>124</v>
      </c>
      <c r="M217" s="249" t="s">
        <v>125</v>
      </c>
      <c r="N217" s="195">
        <v>15</v>
      </c>
      <c r="O217" s="195" t="s">
        <v>119</v>
      </c>
      <c r="P217" s="195" t="s">
        <v>126</v>
      </c>
      <c r="Q217" s="195" t="s">
        <v>122</v>
      </c>
      <c r="R217" s="195" t="s">
        <v>122</v>
      </c>
      <c r="S217" s="213"/>
      <c r="T217" s="1028"/>
      <c r="U217" s="827"/>
      <c r="V217" s="889"/>
      <c r="W217" s="956"/>
    </row>
    <row r="218" spans="1:23">
      <c r="A218" s="224">
        <v>205</v>
      </c>
      <c r="B218" s="606" t="s">
        <v>751</v>
      </c>
      <c r="C218" s="191">
        <v>2315000</v>
      </c>
      <c r="D218" s="745">
        <v>2115000</v>
      </c>
      <c r="E218" s="243">
        <v>85</v>
      </c>
      <c r="F218" s="224" t="s">
        <v>256</v>
      </c>
      <c r="G218" s="224" t="s">
        <v>120</v>
      </c>
      <c r="H218" s="243">
        <v>3.6</v>
      </c>
      <c r="I218" s="244">
        <v>4</v>
      </c>
      <c r="J218" s="313" t="s">
        <v>119</v>
      </c>
      <c r="K218" s="936"/>
      <c r="L218" s="76" t="s">
        <v>125</v>
      </c>
      <c r="M218" s="233" t="s">
        <v>253</v>
      </c>
      <c r="N218" s="76">
        <v>15</v>
      </c>
      <c r="O218" s="195" t="s">
        <v>119</v>
      </c>
      <c r="P218" s="76" t="s">
        <v>126</v>
      </c>
      <c r="Q218" s="76" t="s">
        <v>122</v>
      </c>
      <c r="R218" s="271" t="s">
        <v>122</v>
      </c>
      <c r="S218" s="81"/>
      <c r="T218" s="1028"/>
      <c r="U218" s="827"/>
      <c r="V218" s="889"/>
      <c r="W218" s="956"/>
    </row>
    <row r="219" spans="1:23">
      <c r="A219" s="731">
        <v>206</v>
      </c>
      <c r="B219" s="210" t="s">
        <v>844</v>
      </c>
      <c r="C219" s="191">
        <v>2515000</v>
      </c>
      <c r="D219" s="745">
        <v>2415000</v>
      </c>
      <c r="E219" s="243">
        <v>85</v>
      </c>
      <c r="F219" s="224" t="s">
        <v>256</v>
      </c>
      <c r="G219" s="224" t="s">
        <v>120</v>
      </c>
      <c r="H219" s="243">
        <v>3.6</v>
      </c>
      <c r="I219" s="244">
        <v>4</v>
      </c>
      <c r="J219" s="313" t="s">
        <v>119</v>
      </c>
      <c r="K219" s="936"/>
      <c r="L219" s="76" t="s">
        <v>125</v>
      </c>
      <c r="M219" s="233" t="s">
        <v>253</v>
      </c>
      <c r="N219" s="76">
        <v>15</v>
      </c>
      <c r="O219" s="195" t="s">
        <v>119</v>
      </c>
      <c r="P219" s="76" t="s">
        <v>126</v>
      </c>
      <c r="Q219" s="76" t="s">
        <v>122</v>
      </c>
      <c r="R219" s="271" t="s">
        <v>122</v>
      </c>
      <c r="S219" s="81"/>
      <c r="T219" s="1028"/>
      <c r="U219" s="827"/>
      <c r="V219" s="889"/>
      <c r="W219" s="956"/>
    </row>
    <row r="220" spans="1:23">
      <c r="A220" s="224">
        <v>207</v>
      </c>
      <c r="B220" s="606" t="s">
        <v>752</v>
      </c>
      <c r="C220" s="191">
        <v>2315000</v>
      </c>
      <c r="D220" s="745">
        <v>2115000</v>
      </c>
      <c r="E220" s="243">
        <v>85</v>
      </c>
      <c r="F220" s="224" t="s">
        <v>256</v>
      </c>
      <c r="G220" s="224" t="s">
        <v>120</v>
      </c>
      <c r="H220" s="243">
        <v>3.6</v>
      </c>
      <c r="I220" s="244">
        <v>4</v>
      </c>
      <c r="J220" s="313" t="s">
        <v>119</v>
      </c>
      <c r="K220" s="936"/>
      <c r="L220" s="76" t="s">
        <v>125</v>
      </c>
      <c r="M220" s="233" t="s">
        <v>253</v>
      </c>
      <c r="N220" s="76">
        <v>15</v>
      </c>
      <c r="O220" s="195" t="s">
        <v>119</v>
      </c>
      <c r="P220" s="76" t="s">
        <v>126</v>
      </c>
      <c r="Q220" s="76" t="s">
        <v>122</v>
      </c>
      <c r="R220" s="271" t="s">
        <v>122</v>
      </c>
      <c r="S220" s="81"/>
      <c r="T220" s="1028"/>
      <c r="U220" s="827"/>
      <c r="V220" s="890"/>
      <c r="W220" s="956"/>
    </row>
    <row r="221" spans="1:23" ht="66" customHeight="1">
      <c r="A221" s="731">
        <v>208</v>
      </c>
      <c r="B221" s="624" t="s">
        <v>1190</v>
      </c>
      <c r="C221" s="191">
        <v>2665000</v>
      </c>
      <c r="D221" s="203">
        <v>2565000</v>
      </c>
      <c r="E221" s="243"/>
      <c r="F221" s="224"/>
      <c r="G221" s="224"/>
      <c r="H221" s="243"/>
      <c r="I221" s="244"/>
      <c r="J221" s="313"/>
      <c r="K221" s="936"/>
      <c r="L221" s="76"/>
      <c r="M221" s="233"/>
      <c r="N221" s="76"/>
      <c r="O221" s="195"/>
      <c r="P221" s="76"/>
      <c r="Q221" s="76"/>
      <c r="R221" s="271"/>
      <c r="S221" s="81"/>
      <c r="T221" s="1028"/>
      <c r="U221" s="827"/>
      <c r="V221" s="728" t="s">
        <v>1191</v>
      </c>
      <c r="W221" s="956"/>
    </row>
    <row r="222" spans="1:23">
      <c r="A222" s="224">
        <v>209</v>
      </c>
      <c r="B222" s="606" t="s">
        <v>740</v>
      </c>
      <c r="C222" s="893" t="s">
        <v>116</v>
      </c>
      <c r="D222" s="894"/>
      <c r="E222" s="243">
        <v>85</v>
      </c>
      <c r="F222" s="224" t="s">
        <v>256</v>
      </c>
      <c r="G222" s="224" t="s">
        <v>120</v>
      </c>
      <c r="H222" s="243">
        <v>3.6</v>
      </c>
      <c r="I222" s="244">
        <v>4</v>
      </c>
      <c r="J222" s="313" t="s">
        <v>119</v>
      </c>
      <c r="K222" s="936"/>
      <c r="L222" s="76" t="s">
        <v>125</v>
      </c>
      <c r="M222" s="233" t="s">
        <v>253</v>
      </c>
      <c r="N222" s="76">
        <v>15</v>
      </c>
      <c r="O222" s="195" t="s">
        <v>119</v>
      </c>
      <c r="P222" s="76" t="s">
        <v>126</v>
      </c>
      <c r="Q222" s="76" t="s">
        <v>122</v>
      </c>
      <c r="R222" s="271" t="s">
        <v>122</v>
      </c>
      <c r="S222" s="81"/>
      <c r="T222" s="1028"/>
      <c r="U222" s="827"/>
      <c r="V222" s="1013"/>
      <c r="W222" s="956"/>
    </row>
    <row r="223" spans="1:23" ht="28.5" customHeight="1">
      <c r="A223" s="731">
        <v>210</v>
      </c>
      <c r="B223" s="210" t="s">
        <v>143</v>
      </c>
      <c r="C223" s="191">
        <v>2515000</v>
      </c>
      <c r="D223" s="203">
        <v>2415000</v>
      </c>
      <c r="E223" s="243">
        <v>85</v>
      </c>
      <c r="F223" s="224" t="s">
        <v>256</v>
      </c>
      <c r="G223" s="224" t="s">
        <v>120</v>
      </c>
      <c r="H223" s="243">
        <v>3.6</v>
      </c>
      <c r="I223" s="244">
        <v>4</v>
      </c>
      <c r="J223" s="313" t="s">
        <v>119</v>
      </c>
      <c r="K223" s="936"/>
      <c r="L223" s="76" t="s">
        <v>125</v>
      </c>
      <c r="M223" s="233" t="s">
        <v>253</v>
      </c>
      <c r="N223" s="76">
        <v>15</v>
      </c>
      <c r="O223" s="195" t="s">
        <v>119</v>
      </c>
      <c r="P223" s="76" t="s">
        <v>126</v>
      </c>
      <c r="Q223" s="76" t="s">
        <v>122</v>
      </c>
      <c r="R223" s="271" t="s">
        <v>122</v>
      </c>
      <c r="S223" s="81"/>
      <c r="T223" s="1028"/>
      <c r="U223" s="827"/>
      <c r="V223" s="1012"/>
      <c r="W223" s="956"/>
    </row>
    <row r="224" spans="1:23">
      <c r="A224" s="224">
        <v>211</v>
      </c>
      <c r="B224" s="606" t="s">
        <v>144</v>
      </c>
      <c r="C224" s="191">
        <v>2515000</v>
      </c>
      <c r="D224" s="203">
        <v>2415000</v>
      </c>
      <c r="E224" s="243">
        <v>85</v>
      </c>
      <c r="F224" s="224" t="s">
        <v>256</v>
      </c>
      <c r="G224" s="224" t="s">
        <v>120</v>
      </c>
      <c r="H224" s="243">
        <v>3.6</v>
      </c>
      <c r="I224" s="244">
        <v>4</v>
      </c>
      <c r="J224" s="313" t="s">
        <v>119</v>
      </c>
      <c r="K224" s="936"/>
      <c r="L224" s="76" t="s">
        <v>125</v>
      </c>
      <c r="M224" s="233" t="s">
        <v>253</v>
      </c>
      <c r="N224" s="76">
        <v>15</v>
      </c>
      <c r="O224" s="195" t="s">
        <v>119</v>
      </c>
      <c r="P224" s="76" t="s">
        <v>126</v>
      </c>
      <c r="Q224" s="76" t="s">
        <v>122</v>
      </c>
      <c r="R224" s="271" t="s">
        <v>122</v>
      </c>
      <c r="S224" s="81"/>
      <c r="T224" s="1028"/>
      <c r="U224" s="827"/>
      <c r="V224" s="1012"/>
      <c r="W224" s="956"/>
    </row>
    <row r="225" spans="1:27">
      <c r="A225" s="731">
        <v>212</v>
      </c>
      <c r="B225" s="606" t="s">
        <v>197</v>
      </c>
      <c r="C225" s="191">
        <v>2515000</v>
      </c>
      <c r="D225" s="203">
        <v>2415000</v>
      </c>
      <c r="E225" s="243">
        <v>85</v>
      </c>
      <c r="F225" s="224" t="s">
        <v>256</v>
      </c>
      <c r="G225" s="224" t="s">
        <v>120</v>
      </c>
      <c r="H225" s="243">
        <v>3.6</v>
      </c>
      <c r="I225" s="244">
        <v>4</v>
      </c>
      <c r="J225" s="313" t="s">
        <v>119</v>
      </c>
      <c r="K225" s="936"/>
      <c r="L225" s="76" t="s">
        <v>125</v>
      </c>
      <c r="M225" s="233" t="s">
        <v>253</v>
      </c>
      <c r="N225" s="76">
        <v>15</v>
      </c>
      <c r="O225" s="195" t="s">
        <v>119</v>
      </c>
      <c r="P225" s="76" t="s">
        <v>126</v>
      </c>
      <c r="Q225" s="76" t="s">
        <v>122</v>
      </c>
      <c r="R225" s="271" t="s">
        <v>122</v>
      </c>
      <c r="S225" s="81"/>
      <c r="T225" s="1028"/>
      <c r="U225" s="827"/>
      <c r="V225" s="1012"/>
      <c r="W225" s="956"/>
    </row>
    <row r="226" spans="1:27">
      <c r="A226" s="224">
        <v>213</v>
      </c>
      <c r="B226" s="606" t="s">
        <v>145</v>
      </c>
      <c r="C226" s="191">
        <v>2515000</v>
      </c>
      <c r="D226" s="203">
        <v>2415000</v>
      </c>
      <c r="E226" s="243">
        <v>85</v>
      </c>
      <c r="F226" s="224" t="s">
        <v>256</v>
      </c>
      <c r="G226" s="224" t="s">
        <v>120</v>
      </c>
      <c r="H226" s="243">
        <v>3.6</v>
      </c>
      <c r="I226" s="244">
        <v>4</v>
      </c>
      <c r="J226" s="313" t="s">
        <v>119</v>
      </c>
      <c r="K226" s="936"/>
      <c r="L226" s="76" t="s">
        <v>125</v>
      </c>
      <c r="M226" s="233" t="s">
        <v>253</v>
      </c>
      <c r="N226" s="76">
        <v>15</v>
      </c>
      <c r="O226" s="195" t="s">
        <v>119</v>
      </c>
      <c r="P226" s="76" t="s">
        <v>126</v>
      </c>
      <c r="Q226" s="76" t="s">
        <v>122</v>
      </c>
      <c r="R226" s="271" t="s">
        <v>122</v>
      </c>
      <c r="S226" s="81"/>
      <c r="T226" s="1028"/>
      <c r="U226" s="827"/>
      <c r="V226" s="1012"/>
      <c r="W226" s="956"/>
    </row>
    <row r="227" spans="1:27">
      <c r="A227" s="731">
        <v>214</v>
      </c>
      <c r="B227" s="606" t="s">
        <v>142</v>
      </c>
      <c r="C227" s="191">
        <v>2615000</v>
      </c>
      <c r="D227" s="203">
        <v>2515000</v>
      </c>
      <c r="E227" s="243">
        <v>85</v>
      </c>
      <c r="F227" s="224" t="s">
        <v>256</v>
      </c>
      <c r="G227" s="224" t="s">
        <v>120</v>
      </c>
      <c r="H227" s="243">
        <v>3.6</v>
      </c>
      <c r="I227" s="244">
        <v>4</v>
      </c>
      <c r="J227" s="313" t="s">
        <v>119</v>
      </c>
      <c r="K227" s="936"/>
      <c r="L227" s="76" t="s">
        <v>125</v>
      </c>
      <c r="M227" s="233" t="s">
        <v>253</v>
      </c>
      <c r="N227" s="76">
        <v>15</v>
      </c>
      <c r="O227" s="195" t="s">
        <v>119</v>
      </c>
      <c r="P227" s="76" t="s">
        <v>126</v>
      </c>
      <c r="Q227" s="76" t="s">
        <v>122</v>
      </c>
      <c r="R227" s="271" t="s">
        <v>122</v>
      </c>
      <c r="S227" s="81"/>
      <c r="T227" s="1028"/>
      <c r="U227" s="827"/>
      <c r="V227" s="1012"/>
      <c r="W227" s="956"/>
    </row>
    <row r="228" spans="1:27">
      <c r="A228" s="224">
        <v>215</v>
      </c>
      <c r="B228" s="210" t="s">
        <v>1159</v>
      </c>
      <c r="C228" s="474">
        <v>2515000</v>
      </c>
      <c r="D228" s="508">
        <v>2415000</v>
      </c>
      <c r="E228" s="243">
        <v>85</v>
      </c>
      <c r="F228" s="224" t="s">
        <v>256</v>
      </c>
      <c r="G228" s="224" t="s">
        <v>120</v>
      </c>
      <c r="H228" s="243">
        <v>3.6</v>
      </c>
      <c r="I228" s="244">
        <v>4</v>
      </c>
      <c r="J228" s="313" t="s">
        <v>119</v>
      </c>
      <c r="K228" s="936"/>
      <c r="L228" s="76" t="s">
        <v>125</v>
      </c>
      <c r="M228" s="233" t="s">
        <v>253</v>
      </c>
      <c r="N228" s="76">
        <v>15</v>
      </c>
      <c r="O228" s="195" t="s">
        <v>119</v>
      </c>
      <c r="P228" s="76" t="s">
        <v>126</v>
      </c>
      <c r="Q228" s="76" t="s">
        <v>122</v>
      </c>
      <c r="R228" s="271" t="s">
        <v>122</v>
      </c>
      <c r="S228" s="81"/>
      <c r="T228" s="1028"/>
      <c r="U228" s="827"/>
      <c r="V228" s="1012"/>
      <c r="W228" s="956"/>
    </row>
    <row r="229" spans="1:27" ht="17.25" customHeight="1">
      <c r="A229" s="731">
        <v>216</v>
      </c>
      <c r="B229" s="210" t="s">
        <v>146</v>
      </c>
      <c r="C229" s="954" t="s">
        <v>116</v>
      </c>
      <c r="D229" s="955"/>
      <c r="E229" s="243">
        <v>85</v>
      </c>
      <c r="F229" s="224" t="s">
        <v>256</v>
      </c>
      <c r="G229" s="224" t="s">
        <v>120</v>
      </c>
      <c r="H229" s="243">
        <v>3.6</v>
      </c>
      <c r="I229" s="244">
        <v>4</v>
      </c>
      <c r="J229" s="313" t="s">
        <v>119</v>
      </c>
      <c r="K229" s="936"/>
      <c r="L229" s="76" t="s">
        <v>125</v>
      </c>
      <c r="M229" s="233" t="s">
        <v>253</v>
      </c>
      <c r="N229" s="76">
        <v>15</v>
      </c>
      <c r="O229" s="195" t="s">
        <v>119</v>
      </c>
      <c r="P229" s="76" t="s">
        <v>126</v>
      </c>
      <c r="Q229" s="76" t="s">
        <v>122</v>
      </c>
      <c r="R229" s="271" t="s">
        <v>122</v>
      </c>
      <c r="S229" s="81"/>
      <c r="T229" s="1028"/>
      <c r="U229" s="827"/>
      <c r="V229" s="1012"/>
      <c r="W229" s="956"/>
    </row>
    <row r="230" spans="1:27">
      <c r="A230" s="224">
        <v>217</v>
      </c>
      <c r="B230" s="606" t="s">
        <v>147</v>
      </c>
      <c r="C230" s="954" t="s">
        <v>116</v>
      </c>
      <c r="D230" s="955"/>
      <c r="E230" s="243">
        <v>85</v>
      </c>
      <c r="F230" s="224" t="s">
        <v>256</v>
      </c>
      <c r="G230" s="224" t="s">
        <v>120</v>
      </c>
      <c r="H230" s="243">
        <v>3.6</v>
      </c>
      <c r="I230" s="244">
        <v>4</v>
      </c>
      <c r="J230" s="313" t="s">
        <v>119</v>
      </c>
      <c r="K230" s="936"/>
      <c r="L230" s="76" t="s">
        <v>125</v>
      </c>
      <c r="M230" s="233" t="s">
        <v>253</v>
      </c>
      <c r="N230" s="76">
        <v>15</v>
      </c>
      <c r="O230" s="195" t="s">
        <v>119</v>
      </c>
      <c r="P230" s="76" t="s">
        <v>126</v>
      </c>
      <c r="Q230" s="76" t="s">
        <v>122</v>
      </c>
      <c r="R230" s="271" t="s">
        <v>122</v>
      </c>
      <c r="S230" s="81"/>
      <c r="T230" s="1028"/>
      <c r="U230" s="827"/>
      <c r="V230" s="1012"/>
      <c r="W230" s="956"/>
    </row>
    <row r="231" spans="1:27">
      <c r="A231" s="731">
        <v>218</v>
      </c>
      <c r="B231" s="210" t="s">
        <v>148</v>
      </c>
      <c r="C231" s="954" t="s">
        <v>116</v>
      </c>
      <c r="D231" s="955"/>
      <c r="E231" s="243">
        <v>85</v>
      </c>
      <c r="F231" s="224" t="s">
        <v>256</v>
      </c>
      <c r="G231" s="224" t="s">
        <v>120</v>
      </c>
      <c r="H231" s="243">
        <v>3.6</v>
      </c>
      <c r="I231" s="244">
        <v>4</v>
      </c>
      <c r="J231" s="313" t="s">
        <v>119</v>
      </c>
      <c r="K231" s="936"/>
      <c r="L231" s="76" t="s">
        <v>125</v>
      </c>
      <c r="M231" s="233" t="s">
        <v>253</v>
      </c>
      <c r="N231" s="76">
        <v>15</v>
      </c>
      <c r="O231" s="195" t="s">
        <v>119</v>
      </c>
      <c r="P231" s="76" t="s">
        <v>126</v>
      </c>
      <c r="Q231" s="76" t="s">
        <v>122</v>
      </c>
      <c r="R231" s="271" t="s">
        <v>122</v>
      </c>
      <c r="S231" s="81"/>
      <c r="T231" s="1028"/>
      <c r="U231" s="827"/>
      <c r="V231" s="1012"/>
      <c r="W231" s="956"/>
    </row>
    <row r="232" spans="1:27">
      <c r="A232" s="224">
        <v>219</v>
      </c>
      <c r="B232" s="606" t="s">
        <v>149</v>
      </c>
      <c r="C232" s="191">
        <v>2515000</v>
      </c>
      <c r="D232" s="203">
        <v>2415000</v>
      </c>
      <c r="E232" s="243">
        <v>85</v>
      </c>
      <c r="F232" s="224" t="s">
        <v>256</v>
      </c>
      <c r="G232" s="224" t="s">
        <v>120</v>
      </c>
      <c r="H232" s="243">
        <v>3.6</v>
      </c>
      <c r="I232" s="244">
        <v>4</v>
      </c>
      <c r="J232" s="313" t="s">
        <v>119</v>
      </c>
      <c r="K232" s="936"/>
      <c r="L232" s="76" t="s">
        <v>125</v>
      </c>
      <c r="M232" s="233" t="s">
        <v>253</v>
      </c>
      <c r="N232" s="76">
        <v>15</v>
      </c>
      <c r="O232" s="195" t="s">
        <v>119</v>
      </c>
      <c r="P232" s="76" t="s">
        <v>126</v>
      </c>
      <c r="Q232" s="76" t="s">
        <v>122</v>
      </c>
      <c r="R232" s="271" t="s">
        <v>122</v>
      </c>
      <c r="S232" s="81"/>
      <c r="T232" s="1028"/>
      <c r="U232" s="827"/>
      <c r="V232" s="1012"/>
      <c r="W232" s="956"/>
    </row>
    <row r="233" spans="1:27">
      <c r="A233" s="731">
        <v>220</v>
      </c>
      <c r="B233" s="210" t="s">
        <v>531</v>
      </c>
      <c r="C233" s="191">
        <v>2515000</v>
      </c>
      <c r="D233" s="203">
        <v>2415000</v>
      </c>
      <c r="E233" s="243">
        <v>85</v>
      </c>
      <c r="F233" s="224" t="s">
        <v>256</v>
      </c>
      <c r="G233" s="224" t="s">
        <v>120</v>
      </c>
      <c r="H233" s="243">
        <v>3.6</v>
      </c>
      <c r="I233" s="244">
        <v>4</v>
      </c>
      <c r="J233" s="409" t="s">
        <v>119</v>
      </c>
      <c r="K233" s="936"/>
      <c r="L233" s="76" t="s">
        <v>125</v>
      </c>
      <c r="M233" s="233" t="s">
        <v>253</v>
      </c>
      <c r="N233" s="76">
        <v>15</v>
      </c>
      <c r="O233" s="195" t="s">
        <v>119</v>
      </c>
      <c r="P233" s="76" t="s">
        <v>126</v>
      </c>
      <c r="Q233" s="76" t="s">
        <v>122</v>
      </c>
      <c r="R233" s="271" t="s">
        <v>122</v>
      </c>
      <c r="S233" s="81"/>
      <c r="T233" s="1028"/>
      <c r="U233" s="827"/>
      <c r="V233" s="1012"/>
      <c r="W233" s="956"/>
    </row>
    <row r="234" spans="1:27">
      <c r="A234" s="731">
        <v>222</v>
      </c>
      <c r="B234" s="606" t="s">
        <v>396</v>
      </c>
      <c r="C234" s="191">
        <v>2515000</v>
      </c>
      <c r="D234" s="203">
        <v>2415000</v>
      </c>
      <c r="E234" s="243">
        <v>85</v>
      </c>
      <c r="F234" s="224" t="s">
        <v>256</v>
      </c>
      <c r="G234" s="224" t="s">
        <v>120</v>
      </c>
      <c r="H234" s="243">
        <v>3.6</v>
      </c>
      <c r="I234" s="244">
        <v>4</v>
      </c>
      <c r="J234" s="395" t="s">
        <v>119</v>
      </c>
      <c r="K234" s="422">
        <v>2018</v>
      </c>
      <c r="L234" s="76" t="s">
        <v>125</v>
      </c>
      <c r="M234" s="233" t="s">
        <v>253</v>
      </c>
      <c r="N234" s="76">
        <v>15</v>
      </c>
      <c r="O234" s="195" t="s">
        <v>119</v>
      </c>
      <c r="P234" s="76" t="s">
        <v>126</v>
      </c>
      <c r="Q234" s="76" t="s">
        <v>122</v>
      </c>
      <c r="R234" s="271" t="s">
        <v>122</v>
      </c>
      <c r="S234" s="81"/>
      <c r="T234" s="1028"/>
      <c r="U234" s="827"/>
      <c r="V234" s="1012"/>
      <c r="W234" s="199"/>
    </row>
    <row r="235" spans="1:27">
      <c r="A235" s="224">
        <v>223</v>
      </c>
      <c r="B235" s="427" t="s">
        <v>570</v>
      </c>
      <c r="C235" s="191">
        <v>2515000</v>
      </c>
      <c r="D235" s="203">
        <v>2415000</v>
      </c>
      <c r="E235" s="243">
        <v>85</v>
      </c>
      <c r="F235" s="224" t="s">
        <v>571</v>
      </c>
      <c r="G235" s="224" t="s">
        <v>120</v>
      </c>
      <c r="H235" s="243">
        <v>3.6</v>
      </c>
      <c r="I235" s="244">
        <v>4</v>
      </c>
      <c r="J235" s="487" t="s">
        <v>119</v>
      </c>
      <c r="K235" s="422">
        <v>2018</v>
      </c>
      <c r="L235" s="76" t="s">
        <v>125</v>
      </c>
      <c r="M235" s="243" t="s">
        <v>253</v>
      </c>
      <c r="N235" s="224">
        <v>15</v>
      </c>
      <c r="O235" s="224" t="s">
        <v>119</v>
      </c>
      <c r="P235" s="243" t="s">
        <v>126</v>
      </c>
      <c r="Q235" s="244" t="s">
        <v>122</v>
      </c>
      <c r="R235" s="409" t="s">
        <v>122</v>
      </c>
      <c r="S235" s="571"/>
      <c r="T235" s="76"/>
      <c r="U235" s="626"/>
      <c r="V235" s="627"/>
      <c r="W235" s="628"/>
      <c r="X235" s="629"/>
      <c r="Y235" s="629"/>
      <c r="Z235" s="630"/>
      <c r="AA235" s="631"/>
    </row>
    <row r="236" spans="1:27">
      <c r="A236" s="731">
        <v>224</v>
      </c>
      <c r="B236" s="427" t="s">
        <v>1071</v>
      </c>
      <c r="C236" s="191">
        <v>2515000</v>
      </c>
      <c r="D236" s="203">
        <v>2415000</v>
      </c>
      <c r="E236" s="243">
        <v>85</v>
      </c>
      <c r="F236" s="224" t="s">
        <v>571</v>
      </c>
      <c r="G236" s="224" t="s">
        <v>120</v>
      </c>
      <c r="H236" s="243">
        <v>3.6</v>
      </c>
      <c r="I236" s="244">
        <v>4</v>
      </c>
      <c r="J236" s="487" t="s">
        <v>119</v>
      </c>
      <c r="K236" s="422">
        <v>2018</v>
      </c>
      <c r="L236" s="76" t="s">
        <v>125</v>
      </c>
      <c r="M236" s="243" t="s">
        <v>253</v>
      </c>
      <c r="N236" s="224">
        <v>15</v>
      </c>
      <c r="O236" s="224" t="s">
        <v>119</v>
      </c>
      <c r="P236" s="243" t="s">
        <v>126</v>
      </c>
      <c r="Q236" s="244" t="s">
        <v>122</v>
      </c>
      <c r="R236" s="409" t="s">
        <v>122</v>
      </c>
      <c r="S236" s="571"/>
      <c r="T236" s="76"/>
      <c r="U236" s="626"/>
      <c r="V236" s="627"/>
      <c r="W236" s="628"/>
      <c r="X236" s="629"/>
      <c r="Y236" s="629"/>
      <c r="Z236" s="630"/>
      <c r="AA236" s="631"/>
    </row>
    <row r="237" spans="1:27">
      <c r="A237" s="224">
        <v>225</v>
      </c>
      <c r="B237" s="427" t="s">
        <v>1072</v>
      </c>
      <c r="C237" s="954" t="s">
        <v>116</v>
      </c>
      <c r="D237" s="955"/>
      <c r="E237" s="243">
        <v>85</v>
      </c>
      <c r="F237" s="224" t="s">
        <v>571</v>
      </c>
      <c r="G237" s="224" t="s">
        <v>120</v>
      </c>
      <c r="H237" s="243">
        <v>3.6</v>
      </c>
      <c r="I237" s="244">
        <v>4</v>
      </c>
      <c r="J237" s="487" t="s">
        <v>119</v>
      </c>
      <c r="K237" s="422">
        <v>2018</v>
      </c>
      <c r="L237" s="76" t="s">
        <v>125</v>
      </c>
      <c r="M237" s="243" t="s">
        <v>253</v>
      </c>
      <c r="N237" s="224">
        <v>15</v>
      </c>
      <c r="O237" s="224" t="s">
        <v>119</v>
      </c>
      <c r="P237" s="243" t="s">
        <v>126</v>
      </c>
      <c r="Q237" s="244" t="s">
        <v>122</v>
      </c>
      <c r="R237" s="409" t="s">
        <v>122</v>
      </c>
      <c r="S237" s="571"/>
      <c r="T237" s="76"/>
      <c r="U237" s="626"/>
      <c r="V237" s="627"/>
      <c r="W237" s="628"/>
      <c r="X237" s="629"/>
      <c r="Y237" s="629"/>
      <c r="Z237" s="630"/>
      <c r="AA237" s="631"/>
    </row>
    <row r="238" spans="1:27" ht="14.25" customHeight="1">
      <c r="A238" s="731">
        <v>226</v>
      </c>
      <c r="B238" s="427" t="s">
        <v>1073</v>
      </c>
      <c r="C238" s="954" t="s">
        <v>116</v>
      </c>
      <c r="D238" s="955"/>
      <c r="E238" s="243">
        <v>85</v>
      </c>
      <c r="F238" s="224" t="s">
        <v>571</v>
      </c>
      <c r="G238" s="224" t="s">
        <v>120</v>
      </c>
      <c r="H238" s="243">
        <v>3.6</v>
      </c>
      <c r="I238" s="244">
        <v>4</v>
      </c>
      <c r="J238" s="487" t="s">
        <v>119</v>
      </c>
      <c r="K238" s="422">
        <v>2018</v>
      </c>
      <c r="L238" s="76" t="s">
        <v>125</v>
      </c>
      <c r="M238" s="243" t="s">
        <v>253</v>
      </c>
      <c r="N238" s="224">
        <v>15</v>
      </c>
      <c r="O238" s="224" t="s">
        <v>119</v>
      </c>
      <c r="P238" s="243" t="s">
        <v>126</v>
      </c>
      <c r="Q238" s="244" t="s">
        <v>122</v>
      </c>
      <c r="R238" s="409" t="s">
        <v>122</v>
      </c>
      <c r="S238" s="571"/>
      <c r="T238" s="76"/>
      <c r="U238" s="626"/>
      <c r="V238" s="627"/>
      <c r="W238" s="628"/>
      <c r="X238" s="629"/>
      <c r="Y238" s="629"/>
      <c r="Z238" s="630"/>
      <c r="AA238" s="631"/>
    </row>
    <row r="239" spans="1:27">
      <c r="A239" s="224">
        <v>227</v>
      </c>
      <c r="B239" s="427" t="s">
        <v>1074</v>
      </c>
      <c r="C239" s="191">
        <v>2515000</v>
      </c>
      <c r="D239" s="203">
        <v>2415000</v>
      </c>
      <c r="E239" s="243">
        <v>85</v>
      </c>
      <c r="F239" s="224" t="s">
        <v>572</v>
      </c>
      <c r="G239" s="243" t="s">
        <v>120</v>
      </c>
      <c r="H239" s="224">
        <v>3.6</v>
      </c>
      <c r="I239" s="224">
        <v>4</v>
      </c>
      <c r="J239" s="487" t="s">
        <v>119</v>
      </c>
      <c r="K239" s="422">
        <v>2018</v>
      </c>
      <c r="L239" s="76" t="s">
        <v>125</v>
      </c>
      <c r="M239" s="243" t="s">
        <v>253</v>
      </c>
      <c r="N239" s="76">
        <v>15</v>
      </c>
      <c r="O239" s="243" t="s">
        <v>119</v>
      </c>
      <c r="P239" s="224" t="s">
        <v>126</v>
      </c>
      <c r="Q239" s="224" t="s">
        <v>122</v>
      </c>
      <c r="R239" s="243" t="s">
        <v>122</v>
      </c>
      <c r="S239" s="244"/>
      <c r="T239" s="409"/>
      <c r="U239" s="422"/>
      <c r="V239" s="422"/>
      <c r="W239" s="199"/>
    </row>
    <row r="240" spans="1:27" ht="15.75">
      <c r="A240" s="407"/>
      <c r="B240" s="824" t="s">
        <v>769</v>
      </c>
      <c r="C240" s="825"/>
      <c r="D240" s="825"/>
      <c r="E240" s="825"/>
      <c r="F240" s="825"/>
      <c r="G240" s="825"/>
      <c r="H240" s="825"/>
      <c r="I240" s="825"/>
      <c r="J240" s="825"/>
      <c r="K240" s="825"/>
      <c r="L240" s="825"/>
      <c r="M240" s="825"/>
      <c r="N240" s="825"/>
      <c r="O240" s="825"/>
      <c r="P240" s="825"/>
      <c r="Q240" s="825"/>
      <c r="R240" s="825"/>
      <c r="S240" s="825"/>
      <c r="T240" s="825"/>
      <c r="U240" s="825"/>
      <c r="V240" s="826"/>
      <c r="W240" s="832"/>
    </row>
    <row r="241" spans="1:23" ht="39.75" customHeight="1">
      <c r="A241" s="224">
        <v>228</v>
      </c>
      <c r="B241" s="624" t="s">
        <v>292</v>
      </c>
      <c r="C241" s="1003" t="s">
        <v>1183</v>
      </c>
      <c r="D241" s="1004"/>
      <c r="E241" s="59">
        <v>220</v>
      </c>
      <c r="F241" s="250" t="s">
        <v>123</v>
      </c>
      <c r="G241" s="250" t="s">
        <v>120</v>
      </c>
      <c r="H241" s="259">
        <v>6</v>
      </c>
      <c r="I241" s="253">
        <v>6</v>
      </c>
      <c r="J241" s="412" t="s">
        <v>119</v>
      </c>
      <c r="K241" s="162" t="s">
        <v>119</v>
      </c>
      <c r="L241" s="162" t="s">
        <v>124</v>
      </c>
      <c r="M241" s="249" t="s">
        <v>125</v>
      </c>
      <c r="N241" s="195">
        <v>15</v>
      </c>
      <c r="O241" s="195" t="s">
        <v>119</v>
      </c>
      <c r="P241" s="195" t="s">
        <v>126</v>
      </c>
      <c r="Q241" s="195" t="s">
        <v>122</v>
      </c>
      <c r="R241" s="195" t="s">
        <v>122</v>
      </c>
      <c r="S241" s="254"/>
      <c r="T241" s="827"/>
      <c r="U241" s="827"/>
      <c r="V241" s="1012"/>
      <c r="W241" s="833"/>
    </row>
    <row r="242" spans="1:23" ht="39.75" customHeight="1">
      <c r="A242" s="224">
        <v>229</v>
      </c>
      <c r="B242" s="602" t="s">
        <v>852</v>
      </c>
      <c r="C242" s="191">
        <v>4615000</v>
      </c>
      <c r="D242" s="456">
        <v>4515000</v>
      </c>
      <c r="E242" s="59">
        <v>220</v>
      </c>
      <c r="F242" s="250" t="s">
        <v>123</v>
      </c>
      <c r="G242" s="250" t="s">
        <v>120</v>
      </c>
      <c r="H242" s="259">
        <v>6</v>
      </c>
      <c r="I242" s="253">
        <v>6</v>
      </c>
      <c r="J242" s="412" t="s">
        <v>119</v>
      </c>
      <c r="K242" s="162" t="s">
        <v>119</v>
      </c>
      <c r="L242" s="162" t="s">
        <v>124</v>
      </c>
      <c r="M242" s="249" t="s">
        <v>125</v>
      </c>
      <c r="N242" s="195">
        <v>15</v>
      </c>
      <c r="O242" s="195" t="s">
        <v>119</v>
      </c>
      <c r="P242" s="195" t="s">
        <v>126</v>
      </c>
      <c r="Q242" s="195" t="s">
        <v>122</v>
      </c>
      <c r="R242" s="195" t="s">
        <v>122</v>
      </c>
      <c r="S242" s="254"/>
      <c r="T242" s="827"/>
      <c r="U242" s="827"/>
      <c r="V242" s="1012"/>
      <c r="W242" s="833"/>
    </row>
    <row r="243" spans="1:23" ht="52.5" customHeight="1">
      <c r="A243" s="224">
        <v>230</v>
      </c>
      <c r="B243" s="94" t="s">
        <v>293</v>
      </c>
      <c r="C243" s="1003" t="s">
        <v>1183</v>
      </c>
      <c r="D243" s="1004"/>
      <c r="E243" s="59">
        <v>220</v>
      </c>
      <c r="F243" s="250" t="s">
        <v>123</v>
      </c>
      <c r="G243" s="250" t="s">
        <v>120</v>
      </c>
      <c r="H243" s="259">
        <v>6</v>
      </c>
      <c r="I243" s="253">
        <v>6</v>
      </c>
      <c r="J243" s="412" t="s">
        <v>119</v>
      </c>
      <c r="K243" s="162" t="s">
        <v>119</v>
      </c>
      <c r="L243" s="162" t="s">
        <v>124</v>
      </c>
      <c r="M243" s="249" t="s">
        <v>125</v>
      </c>
      <c r="N243" s="195">
        <v>9</v>
      </c>
      <c r="O243" s="172" t="s">
        <v>119</v>
      </c>
      <c r="P243" s="195" t="s">
        <v>126</v>
      </c>
      <c r="Q243" s="195" t="s">
        <v>122</v>
      </c>
      <c r="R243" s="195" t="s">
        <v>122</v>
      </c>
      <c r="S243" s="254"/>
      <c r="T243" s="827"/>
      <c r="U243" s="827"/>
      <c r="V243" s="1012"/>
      <c r="W243" s="833"/>
    </row>
    <row r="244" spans="1:23" ht="18" customHeight="1">
      <c r="A244" s="870" t="s">
        <v>962</v>
      </c>
      <c r="B244" s="824"/>
      <c r="C244" s="824"/>
      <c r="D244" s="824"/>
      <c r="E244" s="824"/>
      <c r="F244" s="824"/>
      <c r="G244" s="824"/>
      <c r="H244" s="824"/>
      <c r="I244" s="824"/>
      <c r="J244" s="824"/>
      <c r="K244" s="824"/>
      <c r="L244" s="824"/>
      <c r="M244" s="824"/>
      <c r="N244" s="824"/>
      <c r="O244" s="824"/>
      <c r="P244" s="824"/>
      <c r="Q244" s="824"/>
      <c r="R244" s="824"/>
      <c r="S244" s="824"/>
      <c r="T244" s="824"/>
      <c r="U244" s="824"/>
      <c r="V244" s="953"/>
      <c r="W244" s="83"/>
    </row>
    <row r="245" spans="1:23" ht="22.5" customHeight="1">
      <c r="A245" s="256">
        <v>231</v>
      </c>
      <c r="B245" s="256" t="s">
        <v>15</v>
      </c>
      <c r="C245" s="293">
        <v>2515000</v>
      </c>
      <c r="D245" s="750">
        <v>2415000</v>
      </c>
      <c r="E245" s="243">
        <v>85</v>
      </c>
      <c r="F245" s="400" t="s">
        <v>117</v>
      </c>
      <c r="G245" s="224" t="s">
        <v>124</v>
      </c>
      <c r="H245" s="244">
        <v>4</v>
      </c>
      <c r="I245" s="244">
        <v>4.5</v>
      </c>
      <c r="J245" s="395" t="s">
        <v>119</v>
      </c>
      <c r="K245" s="1005">
        <v>2018</v>
      </c>
      <c r="L245" s="172" t="s">
        <v>125</v>
      </c>
      <c r="M245" s="233" t="s">
        <v>294</v>
      </c>
      <c r="N245" s="76">
        <v>15</v>
      </c>
      <c r="O245" s="172" t="s">
        <v>119</v>
      </c>
      <c r="P245" s="76" t="s">
        <v>2</v>
      </c>
      <c r="Q245" s="76" t="s">
        <v>122</v>
      </c>
      <c r="R245" s="172" t="s">
        <v>122</v>
      </c>
      <c r="S245" s="256"/>
      <c r="T245" s="256"/>
      <c r="U245" s="1008" t="s">
        <v>18</v>
      </c>
      <c r="V245" s="1009"/>
      <c r="W245" s="832"/>
    </row>
    <row r="246" spans="1:23" ht="24" customHeight="1">
      <c r="A246" s="256">
        <v>232</v>
      </c>
      <c r="B246" s="256" t="s">
        <v>16</v>
      </c>
      <c r="C246" s="293">
        <v>2515000</v>
      </c>
      <c r="D246" s="750">
        <v>2415000</v>
      </c>
      <c r="E246" s="243">
        <v>85</v>
      </c>
      <c r="F246" s="400" t="s">
        <v>117</v>
      </c>
      <c r="G246" s="224" t="s">
        <v>124</v>
      </c>
      <c r="H246" s="244">
        <v>4</v>
      </c>
      <c r="I246" s="244">
        <v>4.5</v>
      </c>
      <c r="J246" s="395" t="s">
        <v>119</v>
      </c>
      <c r="K246" s="1006"/>
      <c r="L246" s="172" t="s">
        <v>125</v>
      </c>
      <c r="M246" s="233" t="s">
        <v>294</v>
      </c>
      <c r="N246" s="76">
        <v>15</v>
      </c>
      <c r="O246" s="172" t="s">
        <v>119</v>
      </c>
      <c r="P246" s="76" t="s">
        <v>2</v>
      </c>
      <c r="Q246" s="76" t="s">
        <v>122</v>
      </c>
      <c r="R246" s="172" t="s">
        <v>122</v>
      </c>
      <c r="S246" s="256"/>
      <c r="T246" s="256"/>
      <c r="U246" s="1010"/>
      <c r="V246" s="1011"/>
      <c r="W246" s="833"/>
    </row>
    <row r="247" spans="1:23" ht="24" customHeight="1">
      <c r="A247" s="256">
        <v>233</v>
      </c>
      <c r="B247" s="256" t="s">
        <v>17</v>
      </c>
      <c r="C247" s="293">
        <v>2515000</v>
      </c>
      <c r="D247" s="750">
        <v>2415000</v>
      </c>
      <c r="E247" s="243">
        <v>85</v>
      </c>
      <c r="F247" s="400" t="s">
        <v>117</v>
      </c>
      <c r="G247" s="224" t="s">
        <v>124</v>
      </c>
      <c r="H247" s="244">
        <v>4</v>
      </c>
      <c r="I247" s="244">
        <v>4.5</v>
      </c>
      <c r="J247" s="395" t="s">
        <v>119</v>
      </c>
      <c r="K247" s="1006"/>
      <c r="L247" s="172" t="s">
        <v>125</v>
      </c>
      <c r="M247" s="233" t="s">
        <v>294</v>
      </c>
      <c r="N247" s="76">
        <v>15</v>
      </c>
      <c r="O247" s="172" t="s">
        <v>119</v>
      </c>
      <c r="P247" s="76" t="s">
        <v>2</v>
      </c>
      <c r="Q247" s="76" t="s">
        <v>122</v>
      </c>
      <c r="R247" s="172" t="s">
        <v>122</v>
      </c>
      <c r="S247" s="256"/>
      <c r="T247" s="256"/>
      <c r="U247" s="1010"/>
      <c r="V247" s="1011"/>
      <c r="W247" s="833"/>
    </row>
    <row r="248" spans="1:23" ht="24" customHeight="1">
      <c r="A248" s="256">
        <v>234</v>
      </c>
      <c r="B248" s="256" t="s">
        <v>526</v>
      </c>
      <c r="C248" s="293">
        <v>2515000</v>
      </c>
      <c r="D248" s="750">
        <v>2415000</v>
      </c>
      <c r="E248" s="243">
        <v>85</v>
      </c>
      <c r="F248" s="400" t="s">
        <v>117</v>
      </c>
      <c r="G248" s="224" t="s">
        <v>124</v>
      </c>
      <c r="H248" s="244">
        <v>4</v>
      </c>
      <c r="I248" s="244">
        <v>4.5</v>
      </c>
      <c r="J248" s="395" t="s">
        <v>119</v>
      </c>
      <c r="K248" s="1006"/>
      <c r="L248" s="172" t="s">
        <v>125</v>
      </c>
      <c r="M248" s="233" t="s">
        <v>294</v>
      </c>
      <c r="N248" s="76">
        <v>15</v>
      </c>
      <c r="O248" s="172" t="s">
        <v>119</v>
      </c>
      <c r="P248" s="76" t="s">
        <v>2</v>
      </c>
      <c r="Q248" s="76" t="s">
        <v>122</v>
      </c>
      <c r="R248" s="172" t="s">
        <v>122</v>
      </c>
      <c r="S248" s="256"/>
      <c r="T248" s="256"/>
      <c r="U248" s="1010"/>
      <c r="V248" s="1011"/>
      <c r="W248" s="833"/>
    </row>
    <row r="249" spans="1:23" ht="24" customHeight="1">
      <c r="A249" s="256">
        <v>235</v>
      </c>
      <c r="B249" s="256" t="s">
        <v>527</v>
      </c>
      <c r="C249" s="293">
        <v>2515000</v>
      </c>
      <c r="D249" s="750">
        <v>2415000</v>
      </c>
      <c r="E249" s="243">
        <v>85</v>
      </c>
      <c r="F249" s="400" t="s">
        <v>117</v>
      </c>
      <c r="G249" s="224" t="s">
        <v>124</v>
      </c>
      <c r="H249" s="244">
        <v>4</v>
      </c>
      <c r="I249" s="244">
        <v>4.5</v>
      </c>
      <c r="J249" s="395" t="s">
        <v>119</v>
      </c>
      <c r="K249" s="1006"/>
      <c r="L249" s="172" t="s">
        <v>125</v>
      </c>
      <c r="M249" s="233" t="s">
        <v>294</v>
      </c>
      <c r="N249" s="76">
        <v>15</v>
      </c>
      <c r="O249" s="172" t="s">
        <v>119</v>
      </c>
      <c r="P249" s="76" t="s">
        <v>2</v>
      </c>
      <c r="Q249" s="76" t="s">
        <v>122</v>
      </c>
      <c r="R249" s="172" t="s">
        <v>122</v>
      </c>
      <c r="S249" s="256"/>
      <c r="T249" s="256"/>
      <c r="U249" s="1010"/>
      <c r="V249" s="1011"/>
      <c r="W249" s="833"/>
    </row>
    <row r="250" spans="1:23" ht="24" customHeight="1">
      <c r="A250" s="256">
        <v>236</v>
      </c>
      <c r="B250" s="256" t="s">
        <v>528</v>
      </c>
      <c r="C250" s="954" t="s">
        <v>116</v>
      </c>
      <c r="D250" s="955"/>
      <c r="E250" s="243">
        <v>85</v>
      </c>
      <c r="F250" s="400" t="s">
        <v>117</v>
      </c>
      <c r="G250" s="224" t="s">
        <v>124</v>
      </c>
      <c r="H250" s="244">
        <v>4</v>
      </c>
      <c r="I250" s="244">
        <v>4.5</v>
      </c>
      <c r="J250" s="395" t="s">
        <v>119</v>
      </c>
      <c r="K250" s="1006"/>
      <c r="L250" s="172" t="s">
        <v>125</v>
      </c>
      <c r="M250" s="233" t="s">
        <v>294</v>
      </c>
      <c r="N250" s="76">
        <v>15</v>
      </c>
      <c r="O250" s="172" t="s">
        <v>119</v>
      </c>
      <c r="P250" s="76" t="s">
        <v>2</v>
      </c>
      <c r="Q250" s="76" t="s">
        <v>122</v>
      </c>
      <c r="R250" s="172" t="s">
        <v>122</v>
      </c>
      <c r="S250" s="256"/>
      <c r="T250" s="256"/>
      <c r="U250" s="1010"/>
      <c r="V250" s="1011"/>
      <c r="W250" s="833"/>
    </row>
    <row r="251" spans="1:23" ht="24" customHeight="1">
      <c r="A251" s="256">
        <v>237</v>
      </c>
      <c r="B251" s="256" t="s">
        <v>529</v>
      </c>
      <c r="C251" s="293">
        <v>2515000</v>
      </c>
      <c r="D251" s="750">
        <v>2415000</v>
      </c>
      <c r="E251" s="243">
        <v>85</v>
      </c>
      <c r="F251" s="400" t="s">
        <v>117</v>
      </c>
      <c r="G251" s="224" t="s">
        <v>124</v>
      </c>
      <c r="H251" s="244">
        <v>4</v>
      </c>
      <c r="I251" s="244">
        <v>4.5</v>
      </c>
      <c r="J251" s="395" t="s">
        <v>119</v>
      </c>
      <c r="K251" s="1006"/>
      <c r="L251" s="172" t="s">
        <v>125</v>
      </c>
      <c r="M251" s="233" t="s">
        <v>294</v>
      </c>
      <c r="N251" s="76">
        <v>15</v>
      </c>
      <c r="O251" s="172" t="s">
        <v>119</v>
      </c>
      <c r="P251" s="76" t="s">
        <v>2</v>
      </c>
      <c r="Q251" s="76" t="s">
        <v>122</v>
      </c>
      <c r="R251" s="172" t="s">
        <v>122</v>
      </c>
      <c r="S251" s="256"/>
      <c r="T251" s="256"/>
      <c r="U251" s="1010"/>
      <c r="V251" s="1011"/>
      <c r="W251" s="833"/>
    </row>
    <row r="252" spans="1:23" ht="24" customHeight="1">
      <c r="A252" s="256">
        <v>238</v>
      </c>
      <c r="B252" s="256" t="s">
        <v>530</v>
      </c>
      <c r="C252" s="293">
        <v>2515000</v>
      </c>
      <c r="D252" s="750">
        <v>2415000</v>
      </c>
      <c r="E252" s="243">
        <v>85</v>
      </c>
      <c r="F252" s="400" t="s">
        <v>117</v>
      </c>
      <c r="G252" s="224" t="s">
        <v>124</v>
      </c>
      <c r="H252" s="244">
        <v>4</v>
      </c>
      <c r="I252" s="244">
        <v>4.5</v>
      </c>
      <c r="J252" s="395" t="s">
        <v>119</v>
      </c>
      <c r="K252" s="1007"/>
      <c r="L252" s="172" t="s">
        <v>125</v>
      </c>
      <c r="M252" s="233" t="s">
        <v>294</v>
      </c>
      <c r="N252" s="76">
        <v>15</v>
      </c>
      <c r="O252" s="172" t="s">
        <v>119</v>
      </c>
      <c r="P252" s="76" t="s">
        <v>2</v>
      </c>
      <c r="Q252" s="76" t="s">
        <v>122</v>
      </c>
      <c r="R252" s="172" t="s">
        <v>122</v>
      </c>
      <c r="S252" s="256"/>
      <c r="T252" s="256"/>
      <c r="U252" s="1010"/>
      <c r="V252" s="1011"/>
      <c r="W252" s="833"/>
    </row>
    <row r="253" spans="1:23" ht="24" customHeight="1">
      <c r="A253" s="256">
        <v>239</v>
      </c>
      <c r="B253" s="256" t="s">
        <v>397</v>
      </c>
      <c r="C253" s="293">
        <v>2515000</v>
      </c>
      <c r="D253" s="750">
        <v>2415000</v>
      </c>
      <c r="E253" s="243">
        <v>85</v>
      </c>
      <c r="F253" s="400" t="s">
        <v>117</v>
      </c>
      <c r="G253" s="224" t="s">
        <v>124</v>
      </c>
      <c r="H253" s="244">
        <v>4</v>
      </c>
      <c r="I253" s="244">
        <v>4.5</v>
      </c>
      <c r="J253" s="395" t="s">
        <v>119</v>
      </c>
      <c r="K253" s="1026">
        <v>2018</v>
      </c>
      <c r="L253" s="172" t="s">
        <v>125</v>
      </c>
      <c r="M253" s="233" t="s">
        <v>294</v>
      </c>
      <c r="N253" s="76">
        <v>15</v>
      </c>
      <c r="O253" s="172" t="s">
        <v>119</v>
      </c>
      <c r="P253" s="76" t="s">
        <v>2</v>
      </c>
      <c r="Q253" s="76" t="s">
        <v>122</v>
      </c>
      <c r="R253" s="172" t="s">
        <v>122</v>
      </c>
      <c r="S253" s="256"/>
      <c r="T253" s="256"/>
      <c r="U253" s="1010"/>
      <c r="V253" s="1011"/>
      <c r="W253" s="833"/>
    </row>
    <row r="254" spans="1:23" ht="24" customHeight="1">
      <c r="A254" s="256">
        <v>240</v>
      </c>
      <c r="B254" s="256" t="s">
        <v>398</v>
      </c>
      <c r="C254" s="293">
        <v>2515000</v>
      </c>
      <c r="D254" s="750">
        <v>2415000</v>
      </c>
      <c r="E254" s="243">
        <v>85</v>
      </c>
      <c r="F254" s="400" t="s">
        <v>117</v>
      </c>
      <c r="G254" s="224" t="s">
        <v>124</v>
      </c>
      <c r="H254" s="244">
        <v>4</v>
      </c>
      <c r="I254" s="244">
        <v>4.5</v>
      </c>
      <c r="J254" s="395" t="s">
        <v>119</v>
      </c>
      <c r="K254" s="1027"/>
      <c r="L254" s="172" t="s">
        <v>125</v>
      </c>
      <c r="M254" s="233" t="s">
        <v>294</v>
      </c>
      <c r="N254" s="76">
        <v>15</v>
      </c>
      <c r="O254" s="172" t="s">
        <v>119</v>
      </c>
      <c r="P254" s="76" t="s">
        <v>2</v>
      </c>
      <c r="Q254" s="76" t="s">
        <v>122</v>
      </c>
      <c r="R254" s="172" t="s">
        <v>122</v>
      </c>
      <c r="S254" s="256"/>
      <c r="T254" s="256"/>
      <c r="U254" s="1010"/>
      <c r="V254" s="1011"/>
      <c r="W254" s="833"/>
    </row>
    <row r="255" spans="1:23" ht="24" customHeight="1">
      <c r="A255" s="256">
        <v>241</v>
      </c>
      <c r="B255" s="256" t="s">
        <v>399</v>
      </c>
      <c r="C255" s="293">
        <v>2515000</v>
      </c>
      <c r="D255" s="750">
        <v>2415000</v>
      </c>
      <c r="E255" s="243">
        <v>85</v>
      </c>
      <c r="F255" s="400" t="s">
        <v>117</v>
      </c>
      <c r="G255" s="224" t="s">
        <v>124</v>
      </c>
      <c r="H255" s="244">
        <v>4</v>
      </c>
      <c r="I255" s="244">
        <v>4.5</v>
      </c>
      <c r="J255" s="395" t="s">
        <v>856</v>
      </c>
      <c r="K255" s="1027"/>
      <c r="L255" s="172" t="s">
        <v>125</v>
      </c>
      <c r="M255" s="233" t="s">
        <v>294</v>
      </c>
      <c r="N255" s="76">
        <v>15</v>
      </c>
      <c r="O255" s="172" t="s">
        <v>119</v>
      </c>
      <c r="P255" s="76" t="s">
        <v>2</v>
      </c>
      <c r="Q255" s="76" t="s">
        <v>122</v>
      </c>
      <c r="R255" s="172" t="s">
        <v>122</v>
      </c>
      <c r="S255" s="256"/>
      <c r="T255" s="256"/>
      <c r="U255" s="1010"/>
      <c r="V255" s="1011"/>
      <c r="W255" s="833"/>
    </row>
    <row r="256" spans="1:23" ht="24" customHeight="1">
      <c r="A256" s="256">
        <v>242</v>
      </c>
      <c r="B256" s="256" t="s">
        <v>400</v>
      </c>
      <c r="C256" s="293">
        <v>2515000</v>
      </c>
      <c r="D256" s="750">
        <v>2415000</v>
      </c>
      <c r="E256" s="243">
        <v>85</v>
      </c>
      <c r="F256" s="400" t="s">
        <v>117</v>
      </c>
      <c r="G256" s="224" t="s">
        <v>124</v>
      </c>
      <c r="H256" s="244">
        <v>4</v>
      </c>
      <c r="I256" s="244">
        <v>4.5</v>
      </c>
      <c r="J256" s="395" t="s">
        <v>119</v>
      </c>
      <c r="K256" s="1027"/>
      <c r="L256" s="172" t="s">
        <v>125</v>
      </c>
      <c r="M256" s="233" t="s">
        <v>294</v>
      </c>
      <c r="N256" s="76">
        <v>15</v>
      </c>
      <c r="O256" s="172" t="s">
        <v>119</v>
      </c>
      <c r="P256" s="76" t="s">
        <v>2</v>
      </c>
      <c r="Q256" s="76" t="s">
        <v>122</v>
      </c>
      <c r="R256" s="172" t="s">
        <v>122</v>
      </c>
      <c r="S256" s="256"/>
      <c r="T256" s="256"/>
      <c r="U256" s="1010"/>
      <c r="V256" s="1011"/>
      <c r="W256" s="833"/>
    </row>
    <row r="257" spans="1:23" ht="24" customHeight="1">
      <c r="A257" s="256">
        <v>243</v>
      </c>
      <c r="B257" s="256" t="s">
        <v>401</v>
      </c>
      <c r="C257" s="293">
        <v>2515000</v>
      </c>
      <c r="D257" s="750">
        <v>2415000</v>
      </c>
      <c r="E257" s="243">
        <v>85</v>
      </c>
      <c r="F257" s="400" t="s">
        <v>117</v>
      </c>
      <c r="G257" s="224" t="s">
        <v>124</v>
      </c>
      <c r="H257" s="244">
        <v>4</v>
      </c>
      <c r="I257" s="244">
        <v>4.5</v>
      </c>
      <c r="J257" s="395" t="s">
        <v>119</v>
      </c>
      <c r="K257" s="1027"/>
      <c r="L257" s="172" t="s">
        <v>125</v>
      </c>
      <c r="M257" s="233" t="s">
        <v>294</v>
      </c>
      <c r="N257" s="76">
        <v>15</v>
      </c>
      <c r="O257" s="172" t="s">
        <v>119</v>
      </c>
      <c r="P257" s="76" t="s">
        <v>2</v>
      </c>
      <c r="Q257" s="76" t="s">
        <v>122</v>
      </c>
      <c r="R257" s="172" t="s">
        <v>122</v>
      </c>
      <c r="S257" s="256"/>
      <c r="T257" s="256"/>
      <c r="U257" s="1010"/>
      <c r="V257" s="1011"/>
      <c r="W257" s="833"/>
    </row>
    <row r="258" spans="1:23" ht="24" customHeight="1">
      <c r="A258" s="256">
        <v>244</v>
      </c>
      <c r="B258" s="256" t="s">
        <v>402</v>
      </c>
      <c r="C258" s="293">
        <v>2515000</v>
      </c>
      <c r="D258" s="750">
        <v>2415000</v>
      </c>
      <c r="E258" s="243">
        <v>85</v>
      </c>
      <c r="F258" s="400" t="s">
        <v>117</v>
      </c>
      <c r="G258" s="224" t="s">
        <v>124</v>
      </c>
      <c r="H258" s="244">
        <v>4</v>
      </c>
      <c r="I258" s="244">
        <v>4.5</v>
      </c>
      <c r="J258" s="395" t="s">
        <v>119</v>
      </c>
      <c r="K258" s="1027"/>
      <c r="L258" s="172" t="s">
        <v>125</v>
      </c>
      <c r="M258" s="233" t="s">
        <v>294</v>
      </c>
      <c r="N258" s="76">
        <v>15</v>
      </c>
      <c r="O258" s="172" t="s">
        <v>119</v>
      </c>
      <c r="P258" s="76" t="s">
        <v>2</v>
      </c>
      <c r="Q258" s="76" t="s">
        <v>122</v>
      </c>
      <c r="R258" s="172" t="s">
        <v>122</v>
      </c>
      <c r="S258" s="256"/>
      <c r="T258" s="256"/>
      <c r="U258" s="1010"/>
      <c r="V258" s="1011"/>
      <c r="W258" s="833"/>
    </row>
    <row r="259" spans="1:23" ht="24" customHeight="1">
      <c r="A259" s="256">
        <v>245</v>
      </c>
      <c r="B259" s="256" t="s">
        <v>403</v>
      </c>
      <c r="C259" s="293">
        <v>2515000</v>
      </c>
      <c r="D259" s="750">
        <v>2415000</v>
      </c>
      <c r="E259" s="243">
        <v>85</v>
      </c>
      <c r="F259" s="400" t="s">
        <v>117</v>
      </c>
      <c r="G259" s="224" t="s">
        <v>124</v>
      </c>
      <c r="H259" s="244">
        <v>4</v>
      </c>
      <c r="I259" s="244">
        <v>4.5</v>
      </c>
      <c r="J259" s="395" t="s">
        <v>119</v>
      </c>
      <c r="K259" s="1027"/>
      <c r="L259" s="172" t="s">
        <v>125</v>
      </c>
      <c r="M259" s="233" t="s">
        <v>294</v>
      </c>
      <c r="N259" s="76">
        <v>15</v>
      </c>
      <c r="O259" s="172" t="s">
        <v>119</v>
      </c>
      <c r="P259" s="76" t="s">
        <v>2</v>
      </c>
      <c r="Q259" s="76" t="s">
        <v>122</v>
      </c>
      <c r="R259" s="172" t="s">
        <v>122</v>
      </c>
      <c r="S259" s="256"/>
      <c r="T259" s="256"/>
      <c r="U259" s="1010"/>
      <c r="V259" s="1011"/>
      <c r="W259" s="833"/>
    </row>
    <row r="260" spans="1:23" ht="24" customHeight="1">
      <c r="A260" s="256">
        <v>246</v>
      </c>
      <c r="B260" s="256" t="s">
        <v>404</v>
      </c>
      <c r="C260" s="293">
        <v>2515000</v>
      </c>
      <c r="D260" s="750">
        <v>2415000</v>
      </c>
      <c r="E260" s="243">
        <v>85</v>
      </c>
      <c r="F260" s="400" t="s">
        <v>117</v>
      </c>
      <c r="G260" s="224" t="s">
        <v>124</v>
      </c>
      <c r="H260" s="244">
        <v>4</v>
      </c>
      <c r="I260" s="244">
        <v>4.5</v>
      </c>
      <c r="J260" s="395" t="s">
        <v>119</v>
      </c>
      <c r="K260" s="1027"/>
      <c r="L260" s="172" t="s">
        <v>125</v>
      </c>
      <c r="M260" s="233" t="s">
        <v>294</v>
      </c>
      <c r="N260" s="76">
        <v>15</v>
      </c>
      <c r="O260" s="172" t="s">
        <v>119</v>
      </c>
      <c r="P260" s="76" t="s">
        <v>2</v>
      </c>
      <c r="Q260" s="76" t="s">
        <v>122</v>
      </c>
      <c r="R260" s="172" t="s">
        <v>122</v>
      </c>
      <c r="S260" s="256"/>
      <c r="T260" s="256"/>
      <c r="U260" s="1010"/>
      <c r="V260" s="1011"/>
      <c r="W260" s="833"/>
    </row>
    <row r="261" spans="1:23" ht="24" customHeight="1">
      <c r="A261" s="256">
        <v>247</v>
      </c>
      <c r="B261" s="256" t="s">
        <v>405</v>
      </c>
      <c r="C261" s="293">
        <v>2515000</v>
      </c>
      <c r="D261" s="750">
        <v>2415000</v>
      </c>
      <c r="E261" s="243">
        <v>85</v>
      </c>
      <c r="F261" s="400" t="s">
        <v>117</v>
      </c>
      <c r="G261" s="224" t="s">
        <v>124</v>
      </c>
      <c r="H261" s="244">
        <v>4</v>
      </c>
      <c r="I261" s="244">
        <v>4.5</v>
      </c>
      <c r="J261" s="395" t="s">
        <v>119</v>
      </c>
      <c r="K261" s="1027"/>
      <c r="L261" s="172" t="s">
        <v>125</v>
      </c>
      <c r="M261" s="233" t="s">
        <v>294</v>
      </c>
      <c r="N261" s="76">
        <v>15</v>
      </c>
      <c r="O261" s="172" t="s">
        <v>119</v>
      </c>
      <c r="P261" s="76" t="s">
        <v>2</v>
      </c>
      <c r="Q261" s="76" t="s">
        <v>122</v>
      </c>
      <c r="R261" s="172" t="s">
        <v>122</v>
      </c>
      <c r="S261" s="256"/>
      <c r="T261" s="256"/>
      <c r="U261" s="1010"/>
      <c r="V261" s="1011"/>
      <c r="W261" s="833"/>
    </row>
    <row r="262" spans="1:23" ht="24" customHeight="1">
      <c r="A262" s="256">
        <v>248</v>
      </c>
      <c r="B262" s="256" t="s">
        <v>406</v>
      </c>
      <c r="C262" s="293">
        <v>2515000</v>
      </c>
      <c r="D262" s="750">
        <v>2415000</v>
      </c>
      <c r="E262" s="243">
        <v>85</v>
      </c>
      <c r="F262" s="400" t="s">
        <v>117</v>
      </c>
      <c r="G262" s="224" t="s">
        <v>124</v>
      </c>
      <c r="H262" s="244">
        <v>4</v>
      </c>
      <c r="I262" s="244">
        <v>4.5</v>
      </c>
      <c r="J262" s="395" t="s">
        <v>119</v>
      </c>
      <c r="K262" s="1027"/>
      <c r="L262" s="172" t="s">
        <v>125</v>
      </c>
      <c r="M262" s="233" t="s">
        <v>294</v>
      </c>
      <c r="N262" s="76">
        <v>15</v>
      </c>
      <c r="O262" s="172" t="s">
        <v>119</v>
      </c>
      <c r="P262" s="76" t="s">
        <v>2</v>
      </c>
      <c r="Q262" s="76" t="s">
        <v>122</v>
      </c>
      <c r="R262" s="172" t="s">
        <v>122</v>
      </c>
      <c r="S262" s="256"/>
      <c r="T262" s="256"/>
      <c r="U262" s="1010"/>
      <c r="V262" s="1011"/>
      <c r="W262" s="833"/>
    </row>
    <row r="263" spans="1:23" ht="24" customHeight="1">
      <c r="A263" s="256">
        <v>249</v>
      </c>
      <c r="B263" s="256" t="s">
        <v>407</v>
      </c>
      <c r="C263" s="293">
        <v>2515000</v>
      </c>
      <c r="D263" s="750">
        <v>2415000</v>
      </c>
      <c r="E263" s="243">
        <v>85</v>
      </c>
      <c r="F263" s="400" t="s">
        <v>117</v>
      </c>
      <c r="G263" s="224" t="s">
        <v>124</v>
      </c>
      <c r="H263" s="244">
        <v>4</v>
      </c>
      <c r="I263" s="244">
        <v>4.5</v>
      </c>
      <c r="J263" s="395" t="s">
        <v>119</v>
      </c>
      <c r="K263" s="1027"/>
      <c r="L263" s="172" t="s">
        <v>125</v>
      </c>
      <c r="M263" s="233" t="s">
        <v>294</v>
      </c>
      <c r="N263" s="76">
        <v>15</v>
      </c>
      <c r="O263" s="172" t="s">
        <v>119</v>
      </c>
      <c r="P263" s="76" t="s">
        <v>2</v>
      </c>
      <c r="Q263" s="76" t="s">
        <v>122</v>
      </c>
      <c r="R263" s="172" t="s">
        <v>122</v>
      </c>
      <c r="S263" s="256"/>
      <c r="T263" s="256"/>
      <c r="U263" s="1010"/>
      <c r="V263" s="1011"/>
      <c r="W263" s="833"/>
    </row>
    <row r="264" spans="1:23" ht="24" customHeight="1">
      <c r="A264" s="256">
        <v>250</v>
      </c>
      <c r="B264" s="256" t="s">
        <v>837</v>
      </c>
      <c r="C264" s="293">
        <v>2515000</v>
      </c>
      <c r="D264" s="750">
        <v>2415000</v>
      </c>
      <c r="E264" s="243">
        <v>85</v>
      </c>
      <c r="F264" s="400" t="s">
        <v>117</v>
      </c>
      <c r="G264" s="224" t="s">
        <v>124</v>
      </c>
      <c r="H264" s="244">
        <v>4</v>
      </c>
      <c r="I264" s="244">
        <v>4.5</v>
      </c>
      <c r="J264" s="395" t="s">
        <v>856</v>
      </c>
      <c r="K264" s="1027"/>
      <c r="L264" s="172" t="s">
        <v>125</v>
      </c>
      <c r="M264" s="233" t="s">
        <v>294</v>
      </c>
      <c r="N264" s="76">
        <v>15</v>
      </c>
      <c r="O264" s="172" t="s">
        <v>119</v>
      </c>
      <c r="P264" s="76" t="s">
        <v>2</v>
      </c>
      <c r="Q264" s="76" t="s">
        <v>122</v>
      </c>
      <c r="R264" s="172" t="s">
        <v>122</v>
      </c>
      <c r="S264" s="256"/>
      <c r="T264" s="256"/>
      <c r="U264" s="1010"/>
      <c r="V264" s="1011"/>
      <c r="W264" s="833"/>
    </row>
    <row r="265" spans="1:23" ht="24" customHeight="1">
      <c r="A265" s="256">
        <v>251</v>
      </c>
      <c r="B265" s="256" t="s">
        <v>838</v>
      </c>
      <c r="C265" s="293">
        <v>2515000</v>
      </c>
      <c r="D265" s="750">
        <v>2415000</v>
      </c>
      <c r="E265" s="243">
        <v>85</v>
      </c>
      <c r="F265" s="400" t="s">
        <v>117</v>
      </c>
      <c r="G265" s="224" t="s">
        <v>124</v>
      </c>
      <c r="H265" s="244">
        <v>4</v>
      </c>
      <c r="I265" s="244">
        <v>4.5</v>
      </c>
      <c r="J265" s="395" t="s">
        <v>856</v>
      </c>
      <c r="K265" s="1027"/>
      <c r="L265" s="172" t="s">
        <v>125</v>
      </c>
      <c r="M265" s="233" t="s">
        <v>294</v>
      </c>
      <c r="N265" s="76">
        <v>15</v>
      </c>
      <c r="O265" s="172" t="s">
        <v>119</v>
      </c>
      <c r="P265" s="76" t="s">
        <v>2</v>
      </c>
      <c r="Q265" s="76" t="s">
        <v>122</v>
      </c>
      <c r="R265" s="172" t="s">
        <v>122</v>
      </c>
      <c r="S265" s="256"/>
      <c r="T265" s="256"/>
      <c r="U265" s="1010"/>
      <c r="V265" s="1011"/>
      <c r="W265" s="833"/>
    </row>
    <row r="266" spans="1:23" ht="24" customHeight="1">
      <c r="A266" s="256">
        <v>252</v>
      </c>
      <c r="B266" s="256" t="s">
        <v>839</v>
      </c>
      <c r="C266" s="293">
        <v>2515000</v>
      </c>
      <c r="D266" s="750">
        <v>2415000</v>
      </c>
      <c r="E266" s="243">
        <v>85</v>
      </c>
      <c r="F266" s="400" t="s">
        <v>117</v>
      </c>
      <c r="G266" s="224" t="s">
        <v>124</v>
      </c>
      <c r="H266" s="244">
        <v>4</v>
      </c>
      <c r="I266" s="244">
        <v>4.5</v>
      </c>
      <c r="J266" s="395" t="s">
        <v>856</v>
      </c>
      <c r="K266" s="1027"/>
      <c r="L266" s="172" t="s">
        <v>125</v>
      </c>
      <c r="M266" s="233" t="s">
        <v>294</v>
      </c>
      <c r="N266" s="76">
        <v>15</v>
      </c>
      <c r="O266" s="172" t="s">
        <v>119</v>
      </c>
      <c r="P266" s="76" t="s">
        <v>2</v>
      </c>
      <c r="Q266" s="76" t="s">
        <v>122</v>
      </c>
      <c r="R266" s="172" t="s">
        <v>122</v>
      </c>
      <c r="S266" s="256"/>
      <c r="T266" s="256"/>
      <c r="U266" s="1010"/>
      <c r="V266" s="1011"/>
      <c r="W266" s="833"/>
    </row>
    <row r="267" spans="1:23" ht="24" customHeight="1">
      <c r="A267" s="256">
        <v>253</v>
      </c>
      <c r="B267" s="256" t="s">
        <v>840</v>
      </c>
      <c r="C267" s="293">
        <v>2515000</v>
      </c>
      <c r="D267" s="750">
        <v>2415000</v>
      </c>
      <c r="E267" s="243">
        <v>85</v>
      </c>
      <c r="F267" s="400" t="s">
        <v>117</v>
      </c>
      <c r="G267" s="224" t="s">
        <v>124</v>
      </c>
      <c r="H267" s="244">
        <v>4</v>
      </c>
      <c r="I267" s="244">
        <v>4.5</v>
      </c>
      <c r="J267" s="395" t="s">
        <v>856</v>
      </c>
      <c r="K267" s="1027"/>
      <c r="L267" s="172"/>
      <c r="M267" s="233"/>
      <c r="N267" s="76"/>
      <c r="O267" s="172" t="s">
        <v>119</v>
      </c>
      <c r="P267" s="76" t="s">
        <v>2</v>
      </c>
      <c r="Q267" s="76" t="s">
        <v>122</v>
      </c>
      <c r="R267" s="172" t="s">
        <v>122</v>
      </c>
      <c r="S267" s="256"/>
      <c r="T267" s="256"/>
      <c r="U267" s="1010"/>
      <c r="V267" s="1011"/>
      <c r="W267" s="833"/>
    </row>
    <row r="268" spans="1:23" ht="24" customHeight="1">
      <c r="A268" s="256">
        <v>254</v>
      </c>
      <c r="B268" s="256" t="s">
        <v>841</v>
      </c>
      <c r="C268" s="293">
        <v>2515000</v>
      </c>
      <c r="D268" s="750">
        <v>2415000</v>
      </c>
      <c r="E268" s="243">
        <v>85</v>
      </c>
      <c r="F268" s="400" t="s">
        <v>117</v>
      </c>
      <c r="G268" s="224" t="s">
        <v>124</v>
      </c>
      <c r="H268" s="244">
        <v>4</v>
      </c>
      <c r="I268" s="244">
        <v>4.5</v>
      </c>
      <c r="J268" s="395" t="s">
        <v>119</v>
      </c>
      <c r="K268" s="1027"/>
      <c r="L268" s="172"/>
      <c r="M268" s="233"/>
      <c r="N268" s="76"/>
      <c r="O268" s="172" t="s">
        <v>119</v>
      </c>
      <c r="P268" s="76" t="s">
        <v>2</v>
      </c>
      <c r="Q268" s="76" t="s">
        <v>122</v>
      </c>
      <c r="R268" s="172" t="s">
        <v>122</v>
      </c>
      <c r="S268" s="256"/>
      <c r="T268" s="256"/>
      <c r="U268" s="1010"/>
      <c r="V268" s="1011"/>
      <c r="W268" s="833"/>
    </row>
    <row r="269" spans="1:23" ht="24" customHeight="1">
      <c r="A269" s="256">
        <v>255</v>
      </c>
      <c r="B269" s="256" t="s">
        <v>842</v>
      </c>
      <c r="C269" s="954" t="s">
        <v>116</v>
      </c>
      <c r="D269" s="955"/>
      <c r="E269" s="243">
        <v>85</v>
      </c>
      <c r="F269" s="400" t="s">
        <v>117</v>
      </c>
      <c r="G269" s="224" t="s">
        <v>124</v>
      </c>
      <c r="H269" s="244">
        <v>4</v>
      </c>
      <c r="I269" s="244">
        <v>4.5</v>
      </c>
      <c r="J269" s="395" t="s">
        <v>119</v>
      </c>
      <c r="K269" s="1027"/>
      <c r="L269" s="172"/>
      <c r="M269" s="233"/>
      <c r="N269" s="76"/>
      <c r="O269" s="172" t="s">
        <v>119</v>
      </c>
      <c r="P269" s="76" t="s">
        <v>2</v>
      </c>
      <c r="Q269" s="76" t="s">
        <v>122</v>
      </c>
      <c r="R269" s="172" t="s">
        <v>122</v>
      </c>
      <c r="S269" s="256"/>
      <c r="T269" s="256"/>
      <c r="U269" s="1010"/>
      <c r="V269" s="1011"/>
      <c r="W269" s="833"/>
    </row>
    <row r="270" spans="1:23" ht="24" customHeight="1">
      <c r="A270" s="256">
        <v>256</v>
      </c>
      <c r="B270" s="256" t="s">
        <v>843</v>
      </c>
      <c r="C270" s="954" t="s">
        <v>116</v>
      </c>
      <c r="D270" s="955"/>
      <c r="E270" s="243">
        <v>85</v>
      </c>
      <c r="F270" s="400" t="s">
        <v>117</v>
      </c>
      <c r="G270" s="224" t="s">
        <v>124</v>
      </c>
      <c r="H270" s="244">
        <v>4</v>
      </c>
      <c r="I270" s="244">
        <v>4.5</v>
      </c>
      <c r="J270" s="395" t="s">
        <v>119</v>
      </c>
      <c r="K270" s="1027"/>
      <c r="L270" s="172"/>
      <c r="M270" s="233"/>
      <c r="N270" s="76">
        <v>15</v>
      </c>
      <c r="O270" s="172" t="s">
        <v>119</v>
      </c>
      <c r="P270" s="76" t="s">
        <v>2</v>
      </c>
      <c r="Q270" s="76" t="s">
        <v>122</v>
      </c>
      <c r="R270" s="172" t="s">
        <v>122</v>
      </c>
      <c r="S270" s="256"/>
      <c r="T270" s="256"/>
      <c r="U270" s="1010"/>
      <c r="V270" s="1011"/>
      <c r="W270" s="833"/>
    </row>
    <row r="271" spans="1:23" ht="24" customHeight="1">
      <c r="A271" s="256">
        <v>257</v>
      </c>
      <c r="B271" s="256" t="s">
        <v>1164</v>
      </c>
      <c r="C271" s="954" t="s">
        <v>116</v>
      </c>
      <c r="D271" s="955"/>
      <c r="E271" s="243">
        <v>85</v>
      </c>
      <c r="F271" s="400" t="s">
        <v>117</v>
      </c>
      <c r="G271" s="224" t="s">
        <v>124</v>
      </c>
      <c r="H271" s="244">
        <v>4</v>
      </c>
      <c r="I271" s="244">
        <v>4.5</v>
      </c>
      <c r="J271" s="395" t="s">
        <v>119</v>
      </c>
      <c r="K271" s="1027"/>
      <c r="L271" s="172"/>
      <c r="M271" s="233"/>
      <c r="N271" s="76">
        <v>15</v>
      </c>
      <c r="O271" s="172" t="s">
        <v>119</v>
      </c>
      <c r="P271" s="76" t="s">
        <v>2</v>
      </c>
      <c r="Q271" s="76" t="s">
        <v>122</v>
      </c>
      <c r="R271" s="172" t="s">
        <v>122</v>
      </c>
      <c r="S271" s="256"/>
      <c r="T271" s="256"/>
      <c r="U271" s="1010"/>
      <c r="V271" s="1011"/>
      <c r="W271" s="833"/>
    </row>
    <row r="272" spans="1:23" ht="24" customHeight="1">
      <c r="A272" s="256">
        <v>258</v>
      </c>
      <c r="B272" s="256" t="s">
        <v>1165</v>
      </c>
      <c r="C272" s="954" t="s">
        <v>116</v>
      </c>
      <c r="D272" s="955"/>
      <c r="E272" s="243">
        <v>85</v>
      </c>
      <c r="F272" s="400" t="s">
        <v>117</v>
      </c>
      <c r="G272" s="224" t="s">
        <v>124</v>
      </c>
      <c r="H272" s="244">
        <v>4</v>
      </c>
      <c r="I272" s="244">
        <v>4.5</v>
      </c>
      <c r="J272" s="395" t="s">
        <v>119</v>
      </c>
      <c r="K272" s="1027"/>
      <c r="L272" s="172"/>
      <c r="M272" s="233"/>
      <c r="N272" s="76">
        <v>15</v>
      </c>
      <c r="O272" s="172" t="s">
        <v>119</v>
      </c>
      <c r="P272" s="76" t="s">
        <v>2</v>
      </c>
      <c r="Q272" s="76" t="s">
        <v>122</v>
      </c>
      <c r="R272" s="172" t="s">
        <v>122</v>
      </c>
      <c r="S272" s="256"/>
      <c r="T272" s="256"/>
      <c r="U272" s="1010"/>
      <c r="V272" s="1011"/>
      <c r="W272" s="833"/>
    </row>
    <row r="273" spans="1:23" ht="24" customHeight="1">
      <c r="A273" s="256">
        <v>259</v>
      </c>
      <c r="B273" s="256" t="s">
        <v>1166</v>
      </c>
      <c r="C273" s="954" t="s">
        <v>116</v>
      </c>
      <c r="D273" s="955"/>
      <c r="E273" s="243">
        <v>85</v>
      </c>
      <c r="F273" s="400" t="s">
        <v>117</v>
      </c>
      <c r="G273" s="224" t="s">
        <v>124</v>
      </c>
      <c r="H273" s="244">
        <v>4</v>
      </c>
      <c r="I273" s="244">
        <v>4.5</v>
      </c>
      <c r="J273" s="395" t="s">
        <v>119</v>
      </c>
      <c r="K273" s="1027"/>
      <c r="L273" s="172"/>
      <c r="M273" s="233"/>
      <c r="N273" s="76">
        <v>15</v>
      </c>
      <c r="O273" s="172" t="s">
        <v>119</v>
      </c>
      <c r="P273" s="76" t="s">
        <v>2</v>
      </c>
      <c r="Q273" s="76" t="s">
        <v>122</v>
      </c>
      <c r="R273" s="172" t="s">
        <v>122</v>
      </c>
      <c r="S273" s="256"/>
      <c r="T273" s="256"/>
      <c r="U273" s="1010"/>
      <c r="V273" s="1011"/>
      <c r="W273" s="833"/>
    </row>
    <row r="274" spans="1:23" ht="24" customHeight="1">
      <c r="A274" s="256">
        <v>260</v>
      </c>
      <c r="B274" s="256" t="s">
        <v>1167</v>
      </c>
      <c r="C274" s="293">
        <v>2515000</v>
      </c>
      <c r="D274" s="753">
        <v>2415000</v>
      </c>
      <c r="E274" s="243">
        <v>85</v>
      </c>
      <c r="F274" s="400" t="s">
        <v>117</v>
      </c>
      <c r="G274" s="224" t="s">
        <v>124</v>
      </c>
      <c r="H274" s="244">
        <v>4</v>
      </c>
      <c r="I274" s="244">
        <v>4.5</v>
      </c>
      <c r="J274" s="395" t="s">
        <v>119</v>
      </c>
      <c r="K274" s="1027"/>
      <c r="L274" s="172"/>
      <c r="M274" s="233"/>
      <c r="N274" s="76">
        <v>15</v>
      </c>
      <c r="O274" s="172" t="s">
        <v>119</v>
      </c>
      <c r="P274" s="76" t="s">
        <v>2</v>
      </c>
      <c r="Q274" s="76" t="s">
        <v>122</v>
      </c>
      <c r="R274" s="172" t="s">
        <v>122</v>
      </c>
      <c r="S274" s="256"/>
      <c r="T274" s="256"/>
      <c r="U274" s="1010"/>
      <c r="V274" s="1011"/>
      <c r="W274" s="833"/>
    </row>
    <row r="275" spans="1:23" ht="24" customHeight="1">
      <c r="A275" s="256">
        <v>261</v>
      </c>
      <c r="B275" s="256" t="s">
        <v>1168</v>
      </c>
      <c r="C275" s="293">
        <v>2515000</v>
      </c>
      <c r="D275" s="753">
        <v>2415000</v>
      </c>
      <c r="E275" s="243">
        <v>85</v>
      </c>
      <c r="F275" s="400" t="s">
        <v>117</v>
      </c>
      <c r="G275" s="224" t="s">
        <v>124</v>
      </c>
      <c r="H275" s="244">
        <v>4</v>
      </c>
      <c r="I275" s="244">
        <v>4.5</v>
      </c>
      <c r="J275" s="395" t="s">
        <v>119</v>
      </c>
      <c r="K275" s="1027"/>
      <c r="L275" s="172"/>
      <c r="M275" s="233"/>
      <c r="N275" s="76">
        <v>15</v>
      </c>
      <c r="O275" s="172" t="s">
        <v>119</v>
      </c>
      <c r="P275" s="76" t="s">
        <v>2</v>
      </c>
      <c r="Q275" s="76" t="s">
        <v>122</v>
      </c>
      <c r="R275" s="172" t="s">
        <v>122</v>
      </c>
      <c r="S275" s="256"/>
      <c r="T275" s="256"/>
      <c r="U275" s="1010"/>
      <c r="V275" s="1011"/>
      <c r="W275" s="833"/>
    </row>
    <row r="276" spans="1:23" ht="24" customHeight="1">
      <c r="A276" s="256">
        <v>262</v>
      </c>
      <c r="B276" s="256" t="s">
        <v>1169</v>
      </c>
      <c r="C276" s="293">
        <v>2515000</v>
      </c>
      <c r="D276" s="753">
        <v>2415000</v>
      </c>
      <c r="E276" s="243">
        <v>85</v>
      </c>
      <c r="F276" s="400" t="s">
        <v>117</v>
      </c>
      <c r="G276" s="224" t="s">
        <v>124</v>
      </c>
      <c r="H276" s="244">
        <v>4</v>
      </c>
      <c r="I276" s="244">
        <v>4.5</v>
      </c>
      <c r="J276" s="395" t="s">
        <v>119</v>
      </c>
      <c r="K276" s="1027"/>
      <c r="L276" s="172" t="s">
        <v>125</v>
      </c>
      <c r="M276" s="233" t="s">
        <v>294</v>
      </c>
      <c r="N276" s="76">
        <v>15</v>
      </c>
      <c r="O276" s="172" t="s">
        <v>119</v>
      </c>
      <c r="P276" s="76" t="s">
        <v>2</v>
      </c>
      <c r="Q276" s="76" t="s">
        <v>122</v>
      </c>
      <c r="R276" s="172" t="s">
        <v>122</v>
      </c>
      <c r="S276" s="256"/>
      <c r="T276" s="256"/>
      <c r="U276" s="1010"/>
      <c r="V276" s="1011"/>
      <c r="W276" s="833"/>
    </row>
    <row r="277" spans="1:23" ht="24" customHeight="1">
      <c r="A277" s="256">
        <v>263</v>
      </c>
      <c r="B277" s="256" t="s">
        <v>1170</v>
      </c>
      <c r="C277" s="293">
        <v>2515000</v>
      </c>
      <c r="D277" s="753">
        <v>2415000</v>
      </c>
      <c r="E277" s="243">
        <v>85</v>
      </c>
      <c r="F277" s="400" t="s">
        <v>117</v>
      </c>
      <c r="G277" s="224" t="s">
        <v>124</v>
      </c>
      <c r="H277" s="244">
        <v>4</v>
      </c>
      <c r="I277" s="244">
        <v>4.5</v>
      </c>
      <c r="J277" s="395" t="s">
        <v>119</v>
      </c>
      <c r="K277" s="1027"/>
      <c r="L277" s="172" t="s">
        <v>125</v>
      </c>
      <c r="M277" s="233" t="s">
        <v>294</v>
      </c>
      <c r="N277" s="76">
        <v>15</v>
      </c>
      <c r="O277" s="172" t="s">
        <v>119</v>
      </c>
      <c r="P277" s="76" t="s">
        <v>2</v>
      </c>
      <c r="Q277" s="76" t="s">
        <v>122</v>
      </c>
      <c r="R277" s="172" t="s">
        <v>122</v>
      </c>
      <c r="S277" s="256"/>
      <c r="T277" s="256"/>
      <c r="U277" s="1010"/>
      <c r="V277" s="1011"/>
      <c r="W277" s="833"/>
    </row>
    <row r="278" spans="1:23" ht="24" customHeight="1">
      <c r="A278" s="256">
        <v>264</v>
      </c>
      <c r="B278" s="256" t="s">
        <v>1171</v>
      </c>
      <c r="C278" s="293">
        <v>2515000</v>
      </c>
      <c r="D278" s="753">
        <v>2415000</v>
      </c>
      <c r="E278" s="243">
        <v>85</v>
      </c>
      <c r="F278" s="400" t="s">
        <v>117</v>
      </c>
      <c r="G278" s="224" t="s">
        <v>124</v>
      </c>
      <c r="H278" s="244">
        <v>4</v>
      </c>
      <c r="I278" s="244">
        <v>4.5</v>
      </c>
      <c r="J278" s="395" t="s">
        <v>119</v>
      </c>
      <c r="K278" s="1027"/>
      <c r="L278" s="172" t="s">
        <v>125</v>
      </c>
      <c r="M278" s="233" t="s">
        <v>294</v>
      </c>
      <c r="N278" s="76">
        <v>15</v>
      </c>
      <c r="O278" s="172" t="s">
        <v>119</v>
      </c>
      <c r="P278" s="76" t="s">
        <v>2</v>
      </c>
      <c r="Q278" s="76" t="s">
        <v>122</v>
      </c>
      <c r="R278" s="172" t="s">
        <v>122</v>
      </c>
      <c r="S278" s="256"/>
      <c r="T278" s="256"/>
      <c r="U278" s="1010"/>
      <c r="V278" s="1011"/>
      <c r="W278" s="833"/>
    </row>
    <row r="279" spans="1:23" ht="24" customHeight="1">
      <c r="A279" s="256">
        <v>265</v>
      </c>
      <c r="B279" s="256" t="s">
        <v>1172</v>
      </c>
      <c r="C279" s="293">
        <v>2515000</v>
      </c>
      <c r="D279" s="753">
        <v>2415000</v>
      </c>
      <c r="E279" s="243">
        <v>85</v>
      </c>
      <c r="F279" s="400" t="s">
        <v>117</v>
      </c>
      <c r="G279" s="224" t="s">
        <v>124</v>
      </c>
      <c r="H279" s="244">
        <v>4</v>
      </c>
      <c r="I279" s="244">
        <v>4.5</v>
      </c>
      <c r="J279" s="395" t="s">
        <v>119</v>
      </c>
      <c r="K279" s="1027"/>
      <c r="L279" s="172" t="s">
        <v>125</v>
      </c>
      <c r="M279" s="233" t="s">
        <v>294</v>
      </c>
      <c r="N279" s="76">
        <v>15</v>
      </c>
      <c r="O279" s="172" t="s">
        <v>119</v>
      </c>
      <c r="P279" s="76" t="s">
        <v>2</v>
      </c>
      <c r="Q279" s="76" t="s">
        <v>122</v>
      </c>
      <c r="R279" s="172" t="s">
        <v>122</v>
      </c>
      <c r="S279" s="256"/>
      <c r="T279" s="256"/>
      <c r="U279" s="1010"/>
      <c r="V279" s="1011"/>
      <c r="W279" s="833"/>
    </row>
    <row r="280" spans="1:23" ht="15.75">
      <c r="A280" s="407"/>
      <c r="B280" s="824" t="s">
        <v>846</v>
      </c>
      <c r="C280" s="825"/>
      <c r="D280" s="825"/>
      <c r="E280" s="825"/>
      <c r="F280" s="825"/>
      <c r="G280" s="825"/>
      <c r="H280" s="825"/>
      <c r="I280" s="825"/>
      <c r="J280" s="825"/>
      <c r="K280" s="825"/>
      <c r="L280" s="825"/>
      <c r="M280" s="825"/>
      <c r="N280" s="825"/>
      <c r="O280" s="825"/>
      <c r="P280" s="825"/>
      <c r="Q280" s="825"/>
      <c r="R280" s="825"/>
      <c r="S280" s="825"/>
      <c r="T280" s="825"/>
      <c r="U280" s="825"/>
      <c r="V280" s="826"/>
      <c r="W280" s="83"/>
    </row>
    <row r="281" spans="1:23" ht="51" customHeight="1">
      <c r="A281" s="256">
        <v>266</v>
      </c>
      <c r="B281" s="256" t="s">
        <v>19</v>
      </c>
      <c r="C281" s="293">
        <v>2115000</v>
      </c>
      <c r="D281" s="215">
        <v>1915000</v>
      </c>
      <c r="E281" s="243">
        <v>85</v>
      </c>
      <c r="F281" s="224" t="s">
        <v>246</v>
      </c>
      <c r="G281" s="224" t="s">
        <v>124</v>
      </c>
      <c r="H281" s="244">
        <v>3.5</v>
      </c>
      <c r="I281" s="244">
        <v>4.5</v>
      </c>
      <c r="J281" s="994" t="s">
        <v>119</v>
      </c>
      <c r="K281" s="175">
        <v>2018</v>
      </c>
      <c r="L281" s="172" t="s">
        <v>125</v>
      </c>
      <c r="M281" s="214" t="s">
        <v>23</v>
      </c>
      <c r="N281" s="76">
        <v>15</v>
      </c>
      <c r="O281" s="172" t="s">
        <v>119</v>
      </c>
      <c r="P281" s="76" t="s">
        <v>2</v>
      </c>
      <c r="Q281" s="76" t="s">
        <v>122</v>
      </c>
      <c r="R281" s="172" t="s">
        <v>122</v>
      </c>
      <c r="S281" s="256"/>
      <c r="T281" s="256"/>
      <c r="U281" s="997" t="s">
        <v>24</v>
      </c>
      <c r="V281" s="998"/>
      <c r="W281" s="832"/>
    </row>
    <row r="282" spans="1:23" ht="25.5">
      <c r="A282" s="256">
        <v>267</v>
      </c>
      <c r="B282" s="256" t="s">
        <v>20</v>
      </c>
      <c r="C282" s="293">
        <v>2115000</v>
      </c>
      <c r="D282" s="215">
        <v>1915000</v>
      </c>
      <c r="E282" s="243">
        <v>85</v>
      </c>
      <c r="F282" s="224" t="s">
        <v>246</v>
      </c>
      <c r="G282" s="224" t="s">
        <v>124</v>
      </c>
      <c r="H282" s="244">
        <v>3.5</v>
      </c>
      <c r="I282" s="244">
        <v>4.5</v>
      </c>
      <c r="J282" s="995"/>
      <c r="K282" s="175">
        <v>2018</v>
      </c>
      <c r="L282" s="172" t="s">
        <v>125</v>
      </c>
      <c r="M282" s="214" t="s">
        <v>23</v>
      </c>
      <c r="N282" s="76">
        <v>15</v>
      </c>
      <c r="O282" s="172" t="s">
        <v>119</v>
      </c>
      <c r="P282" s="76" t="s">
        <v>2</v>
      </c>
      <c r="Q282" s="76" t="s">
        <v>122</v>
      </c>
      <c r="R282" s="172" t="s">
        <v>122</v>
      </c>
      <c r="S282" s="256"/>
      <c r="T282" s="256"/>
      <c r="U282" s="999"/>
      <c r="V282" s="1000"/>
      <c r="W282" s="833"/>
    </row>
    <row r="283" spans="1:23" ht="25.5">
      <c r="A283" s="256">
        <v>268</v>
      </c>
      <c r="B283" s="256" t="s">
        <v>21</v>
      </c>
      <c r="C283" s="293">
        <v>2115000</v>
      </c>
      <c r="D283" s="215">
        <v>1915000</v>
      </c>
      <c r="E283" s="243">
        <v>85</v>
      </c>
      <c r="F283" s="224" t="s">
        <v>246</v>
      </c>
      <c r="G283" s="224" t="s">
        <v>124</v>
      </c>
      <c r="H283" s="244">
        <v>3.5</v>
      </c>
      <c r="I283" s="244">
        <v>4.5</v>
      </c>
      <c r="J283" s="995"/>
      <c r="K283" s="175">
        <v>2018</v>
      </c>
      <c r="L283" s="172" t="s">
        <v>125</v>
      </c>
      <c r="M283" s="214" t="s">
        <v>23</v>
      </c>
      <c r="N283" s="76">
        <v>15</v>
      </c>
      <c r="O283" s="172" t="s">
        <v>119</v>
      </c>
      <c r="P283" s="76" t="s">
        <v>2</v>
      </c>
      <c r="Q283" s="76" t="s">
        <v>122</v>
      </c>
      <c r="R283" s="172" t="s">
        <v>122</v>
      </c>
      <c r="S283" s="256"/>
      <c r="T283" s="256"/>
      <c r="U283" s="999"/>
      <c r="V283" s="1000"/>
      <c r="W283" s="833"/>
    </row>
    <row r="284" spans="1:23" ht="25.5">
      <c r="A284" s="256">
        <v>269</v>
      </c>
      <c r="B284" s="256" t="s">
        <v>22</v>
      </c>
      <c r="C284" s="293">
        <v>2115000</v>
      </c>
      <c r="D284" s="215">
        <v>1915000</v>
      </c>
      <c r="E284" s="243">
        <v>85</v>
      </c>
      <c r="F284" s="224" t="s">
        <v>246</v>
      </c>
      <c r="G284" s="224" t="s">
        <v>124</v>
      </c>
      <c r="H284" s="244">
        <v>3.5</v>
      </c>
      <c r="I284" s="244">
        <v>4.5</v>
      </c>
      <c r="J284" s="996"/>
      <c r="K284" s="175">
        <v>2018</v>
      </c>
      <c r="L284" s="172" t="s">
        <v>125</v>
      </c>
      <c r="M284" s="214" t="s">
        <v>23</v>
      </c>
      <c r="N284" s="76">
        <v>15</v>
      </c>
      <c r="O284" s="172" t="s">
        <v>119</v>
      </c>
      <c r="P284" s="76" t="s">
        <v>2</v>
      </c>
      <c r="Q284" s="76" t="s">
        <v>122</v>
      </c>
      <c r="R284" s="172" t="s">
        <v>122</v>
      </c>
      <c r="S284" s="256"/>
      <c r="T284" s="256"/>
      <c r="U284" s="1001"/>
      <c r="V284" s="1002"/>
      <c r="W284" s="834"/>
    </row>
    <row r="285" spans="1:23" ht="15.75" customHeight="1">
      <c r="A285" s="407"/>
      <c r="B285" s="824" t="s">
        <v>770</v>
      </c>
      <c r="C285" s="825"/>
      <c r="D285" s="825"/>
      <c r="E285" s="825"/>
      <c r="F285" s="825"/>
      <c r="G285" s="825"/>
      <c r="H285" s="825"/>
      <c r="I285" s="825"/>
      <c r="J285" s="825"/>
      <c r="K285" s="825"/>
      <c r="L285" s="825"/>
      <c r="M285" s="825"/>
      <c r="N285" s="825"/>
      <c r="O285" s="825"/>
      <c r="P285" s="825"/>
      <c r="Q285" s="825"/>
      <c r="R285" s="825"/>
      <c r="S285" s="825"/>
      <c r="T285" s="825"/>
      <c r="U285" s="825"/>
      <c r="V285" s="826"/>
      <c r="W285" s="823"/>
    </row>
    <row r="286" spans="1:23" ht="23.25" customHeight="1">
      <c r="A286" s="224">
        <v>270</v>
      </c>
      <c r="B286" s="606" t="s">
        <v>295</v>
      </c>
      <c r="C286" s="191">
        <v>1815000</v>
      </c>
      <c r="D286" s="264">
        <v>1715000</v>
      </c>
      <c r="E286" s="59">
        <v>100</v>
      </c>
      <c r="F286" s="60" t="s">
        <v>246</v>
      </c>
      <c r="G286" s="60" t="s">
        <v>118</v>
      </c>
      <c r="H286" s="259">
        <v>4</v>
      </c>
      <c r="I286" s="259">
        <v>4.5</v>
      </c>
      <c r="J286" s="412" t="s">
        <v>119</v>
      </c>
      <c r="K286" s="97" t="s">
        <v>119</v>
      </c>
      <c r="L286" s="97" t="s">
        <v>125</v>
      </c>
      <c r="M286" s="260" t="s">
        <v>294</v>
      </c>
      <c r="N286" s="162">
        <v>15</v>
      </c>
      <c r="O286" s="97" t="s">
        <v>119</v>
      </c>
      <c r="P286" s="162" t="s">
        <v>126</v>
      </c>
      <c r="Q286" s="162" t="s">
        <v>122</v>
      </c>
      <c r="R286" s="97" t="s">
        <v>122</v>
      </c>
      <c r="S286" s="254"/>
      <c r="T286" s="68"/>
      <c r="U286" s="68"/>
      <c r="V286" s="68"/>
      <c r="W286" s="823"/>
    </row>
    <row r="287" spans="1:23" ht="23.25" customHeight="1">
      <c r="A287" s="224">
        <v>271</v>
      </c>
      <c r="B287" s="606" t="s">
        <v>162</v>
      </c>
      <c r="C287" s="191">
        <v>1815000</v>
      </c>
      <c r="D287" s="264">
        <v>1715000</v>
      </c>
      <c r="E287" s="59">
        <v>100</v>
      </c>
      <c r="F287" s="60" t="s">
        <v>246</v>
      </c>
      <c r="G287" s="60" t="s">
        <v>118</v>
      </c>
      <c r="H287" s="259">
        <v>4</v>
      </c>
      <c r="I287" s="259">
        <v>4.5</v>
      </c>
      <c r="J287" s="412" t="s">
        <v>119</v>
      </c>
      <c r="K287" s="97" t="s">
        <v>119</v>
      </c>
      <c r="L287" s="97" t="s">
        <v>125</v>
      </c>
      <c r="M287" s="260" t="s">
        <v>294</v>
      </c>
      <c r="N287" s="162">
        <v>15</v>
      </c>
      <c r="O287" s="97" t="s">
        <v>119</v>
      </c>
      <c r="P287" s="162" t="s">
        <v>126</v>
      </c>
      <c r="Q287" s="162" t="s">
        <v>122</v>
      </c>
      <c r="R287" s="97" t="s">
        <v>122</v>
      </c>
      <c r="S287" s="254"/>
      <c r="T287" s="68"/>
      <c r="U287" s="68"/>
      <c r="V287" s="68"/>
      <c r="W287" s="83"/>
    </row>
    <row r="288" spans="1:23" ht="23.25" customHeight="1">
      <c r="A288" s="407"/>
      <c r="B288" s="824" t="s">
        <v>13</v>
      </c>
      <c r="C288" s="825"/>
      <c r="D288" s="825"/>
      <c r="E288" s="825"/>
      <c r="F288" s="825"/>
      <c r="G288" s="825"/>
      <c r="H288" s="825"/>
      <c r="I288" s="825"/>
      <c r="J288" s="825"/>
      <c r="K288" s="825"/>
      <c r="L288" s="825"/>
      <c r="M288" s="825"/>
      <c r="N288" s="825"/>
      <c r="O288" s="825"/>
      <c r="P288" s="825"/>
      <c r="Q288" s="825"/>
      <c r="R288" s="825"/>
      <c r="S288" s="825"/>
      <c r="T288" s="825"/>
      <c r="U288" s="825"/>
      <c r="V288" s="826"/>
      <c r="W288" s="503"/>
    </row>
    <row r="289" spans="1:23" ht="63.75" customHeight="1">
      <c r="A289" s="400">
        <v>272</v>
      </c>
      <c r="B289" s="607" t="s">
        <v>848</v>
      </c>
      <c r="C289" s="267">
        <v>1815000</v>
      </c>
      <c r="D289" s="568">
        <v>1715000</v>
      </c>
      <c r="E289" s="402">
        <v>85</v>
      </c>
      <c r="F289" s="400" t="s">
        <v>117</v>
      </c>
      <c r="G289" s="400" t="s">
        <v>124</v>
      </c>
      <c r="H289" s="403">
        <v>4</v>
      </c>
      <c r="I289" s="403">
        <v>4.5</v>
      </c>
      <c r="J289" s="471" t="s">
        <v>119</v>
      </c>
      <c r="K289" s="468" t="s">
        <v>119</v>
      </c>
      <c r="L289" s="404" t="s">
        <v>125</v>
      </c>
      <c r="M289" s="467" t="s">
        <v>294</v>
      </c>
      <c r="N289" s="405">
        <v>15</v>
      </c>
      <c r="O289" s="404" t="s">
        <v>119</v>
      </c>
      <c r="P289" s="405" t="s">
        <v>2</v>
      </c>
      <c r="Q289" s="405" t="s">
        <v>122</v>
      </c>
      <c r="R289" s="404" t="s">
        <v>122</v>
      </c>
      <c r="S289" s="406"/>
      <c r="T289" s="469"/>
      <c r="U289" s="845" t="s">
        <v>14</v>
      </c>
      <c r="V289" s="846"/>
      <c r="W289" s="470"/>
    </row>
    <row r="290" spans="1:23" ht="63.75" customHeight="1">
      <c r="A290" s="400">
        <v>273</v>
      </c>
      <c r="B290" s="607" t="s">
        <v>1055</v>
      </c>
      <c r="C290" s="267">
        <v>1815000</v>
      </c>
      <c r="D290" s="568">
        <v>1715000</v>
      </c>
      <c r="E290" s="402">
        <v>85</v>
      </c>
      <c r="F290" s="400" t="s">
        <v>117</v>
      </c>
      <c r="G290" s="400" t="s">
        <v>124</v>
      </c>
      <c r="H290" s="403">
        <v>4</v>
      </c>
      <c r="I290" s="403">
        <v>4.5</v>
      </c>
      <c r="J290" s="614" t="s">
        <v>119</v>
      </c>
      <c r="K290" s="619" t="s">
        <v>119</v>
      </c>
      <c r="L290" s="404" t="s">
        <v>125</v>
      </c>
      <c r="M290" s="618" t="s">
        <v>294</v>
      </c>
      <c r="N290" s="405">
        <v>15</v>
      </c>
      <c r="O290" s="404" t="s">
        <v>119</v>
      </c>
      <c r="P290" s="405" t="s">
        <v>2</v>
      </c>
      <c r="Q290" s="405" t="s">
        <v>122</v>
      </c>
      <c r="R290" s="404" t="s">
        <v>122</v>
      </c>
      <c r="S290" s="406"/>
      <c r="T290" s="617"/>
      <c r="U290" s="847"/>
      <c r="V290" s="848"/>
      <c r="W290" s="613"/>
    </row>
    <row r="291" spans="1:23" ht="63.75" customHeight="1">
      <c r="A291" s="400">
        <v>274</v>
      </c>
      <c r="B291" s="607" t="s">
        <v>1056</v>
      </c>
      <c r="C291" s="267">
        <v>1815000</v>
      </c>
      <c r="D291" s="568">
        <v>1715000</v>
      </c>
      <c r="E291" s="402">
        <v>85</v>
      </c>
      <c r="F291" s="400" t="s">
        <v>117</v>
      </c>
      <c r="G291" s="400" t="s">
        <v>124</v>
      </c>
      <c r="H291" s="403">
        <v>4</v>
      </c>
      <c r="I291" s="403">
        <v>4.5</v>
      </c>
      <c r="J291" s="614" t="s">
        <v>119</v>
      </c>
      <c r="K291" s="619" t="s">
        <v>119</v>
      </c>
      <c r="L291" s="404" t="s">
        <v>125</v>
      </c>
      <c r="M291" s="618" t="s">
        <v>294</v>
      </c>
      <c r="N291" s="405">
        <v>15</v>
      </c>
      <c r="O291" s="404" t="s">
        <v>119</v>
      </c>
      <c r="P291" s="405" t="s">
        <v>2</v>
      </c>
      <c r="Q291" s="405" t="s">
        <v>122</v>
      </c>
      <c r="R291" s="404" t="s">
        <v>122</v>
      </c>
      <c r="S291" s="406"/>
      <c r="T291" s="617"/>
      <c r="U291" s="847"/>
      <c r="V291" s="848"/>
      <c r="W291" s="613"/>
    </row>
    <row r="292" spans="1:23" ht="63.75" customHeight="1">
      <c r="A292" s="400">
        <v>275</v>
      </c>
      <c r="B292" s="607" t="s">
        <v>1057</v>
      </c>
      <c r="C292" s="267">
        <v>1815000</v>
      </c>
      <c r="D292" s="568">
        <v>1715000</v>
      </c>
      <c r="E292" s="402">
        <v>85</v>
      </c>
      <c r="F292" s="400" t="s">
        <v>117</v>
      </c>
      <c r="G292" s="400" t="s">
        <v>124</v>
      </c>
      <c r="H292" s="403">
        <v>4</v>
      </c>
      <c r="I292" s="403">
        <v>4.5</v>
      </c>
      <c r="J292" s="614" t="s">
        <v>119</v>
      </c>
      <c r="K292" s="619" t="s">
        <v>119</v>
      </c>
      <c r="L292" s="404" t="s">
        <v>125</v>
      </c>
      <c r="M292" s="618" t="s">
        <v>294</v>
      </c>
      <c r="N292" s="405">
        <v>15</v>
      </c>
      <c r="O292" s="404" t="s">
        <v>119</v>
      </c>
      <c r="P292" s="405" t="s">
        <v>2</v>
      </c>
      <c r="Q292" s="405" t="s">
        <v>122</v>
      </c>
      <c r="R292" s="404" t="s">
        <v>122</v>
      </c>
      <c r="S292" s="406"/>
      <c r="T292" s="617"/>
      <c r="U292" s="849"/>
      <c r="V292" s="850"/>
      <c r="W292" s="613"/>
    </row>
    <row r="293" spans="1:23" ht="18" customHeight="1">
      <c r="A293" s="831" t="s">
        <v>948</v>
      </c>
      <c r="B293" s="831"/>
      <c r="C293" s="831"/>
      <c r="D293" s="831"/>
      <c r="E293" s="831"/>
      <c r="F293" s="831"/>
      <c r="G293" s="831"/>
      <c r="H293" s="831"/>
      <c r="I293" s="831"/>
      <c r="J293" s="831"/>
      <c r="K293" s="831"/>
      <c r="L293" s="831"/>
      <c r="M293" s="831"/>
      <c r="N293" s="831"/>
      <c r="O293" s="831"/>
      <c r="P293" s="831"/>
      <c r="Q293" s="831"/>
      <c r="R293" s="831"/>
      <c r="S293" s="831"/>
      <c r="T293" s="831"/>
      <c r="U293" s="831"/>
      <c r="V293" s="831"/>
      <c r="W293" s="831"/>
    </row>
    <row r="294" spans="1:23" ht="18.75" customHeight="1">
      <c r="A294" s="400">
        <v>277</v>
      </c>
      <c r="B294" s="210" t="s">
        <v>949</v>
      </c>
      <c r="C294" s="191">
        <v>1865000</v>
      </c>
      <c r="D294" s="841" t="s">
        <v>874</v>
      </c>
      <c r="E294" s="402">
        <v>85</v>
      </c>
      <c r="F294" s="400" t="s">
        <v>117</v>
      </c>
      <c r="G294" s="400" t="s">
        <v>124</v>
      </c>
      <c r="H294" s="403">
        <v>4</v>
      </c>
      <c r="I294" s="403">
        <v>4.5</v>
      </c>
      <c r="J294" s="838" t="s">
        <v>956</v>
      </c>
      <c r="K294" s="526" t="s">
        <v>119</v>
      </c>
      <c r="L294" s="404" t="s">
        <v>125</v>
      </c>
      <c r="M294" s="525" t="s">
        <v>294</v>
      </c>
      <c r="N294" s="405">
        <v>15</v>
      </c>
      <c r="O294" s="404" t="s">
        <v>119</v>
      </c>
      <c r="P294" s="570"/>
      <c r="Q294" s="76" t="s">
        <v>122</v>
      </c>
      <c r="R294" s="76" t="s">
        <v>122</v>
      </c>
      <c r="S294" s="844"/>
      <c r="T294" s="532"/>
      <c r="U294" s="845" t="s">
        <v>957</v>
      </c>
      <c r="V294" s="846"/>
      <c r="W294" s="832"/>
    </row>
    <row r="295" spans="1:23" ht="18.75" customHeight="1">
      <c r="A295" s="569">
        <v>278</v>
      </c>
      <c r="B295" s="210" t="s">
        <v>950</v>
      </c>
      <c r="C295" s="191">
        <v>1865000</v>
      </c>
      <c r="D295" s="842"/>
      <c r="E295" s="402">
        <v>85</v>
      </c>
      <c r="F295" s="400" t="s">
        <v>117</v>
      </c>
      <c r="G295" s="400" t="s">
        <v>124</v>
      </c>
      <c r="H295" s="403">
        <v>4</v>
      </c>
      <c r="I295" s="403">
        <v>4.5</v>
      </c>
      <c r="J295" s="839"/>
      <c r="K295" s="788"/>
      <c r="L295" s="404"/>
      <c r="M295" s="787"/>
      <c r="N295" s="405">
        <v>15</v>
      </c>
      <c r="O295" s="404" t="s">
        <v>119</v>
      </c>
      <c r="P295" s="570"/>
      <c r="Q295" s="76" t="s">
        <v>122</v>
      </c>
      <c r="R295" s="76" t="s">
        <v>122</v>
      </c>
      <c r="S295" s="844"/>
      <c r="T295" s="783"/>
      <c r="U295" s="847"/>
      <c r="V295" s="848"/>
      <c r="W295" s="833"/>
    </row>
    <row r="296" spans="1:23" ht="18.75" customHeight="1">
      <c r="A296" s="400">
        <v>279</v>
      </c>
      <c r="B296" s="210" t="s">
        <v>951</v>
      </c>
      <c r="C296" s="191">
        <v>1865000</v>
      </c>
      <c r="D296" s="842"/>
      <c r="E296" s="402">
        <v>85</v>
      </c>
      <c r="F296" s="400" t="s">
        <v>117</v>
      </c>
      <c r="G296" s="400" t="s">
        <v>124</v>
      </c>
      <c r="H296" s="403">
        <v>4</v>
      </c>
      <c r="I296" s="403">
        <v>4.5</v>
      </c>
      <c r="J296" s="839"/>
      <c r="K296" s="788"/>
      <c r="L296" s="404"/>
      <c r="M296" s="787"/>
      <c r="N296" s="405">
        <v>15</v>
      </c>
      <c r="O296" s="404" t="s">
        <v>119</v>
      </c>
      <c r="P296" s="570"/>
      <c r="Q296" s="76" t="s">
        <v>122</v>
      </c>
      <c r="R296" s="76" t="s">
        <v>122</v>
      </c>
      <c r="S296" s="844"/>
      <c r="T296" s="783"/>
      <c r="U296" s="847"/>
      <c r="V296" s="848"/>
      <c r="W296" s="833"/>
    </row>
    <row r="297" spans="1:23" ht="18.75" customHeight="1">
      <c r="A297" s="569">
        <v>280</v>
      </c>
      <c r="B297" s="210" t="s">
        <v>952</v>
      </c>
      <c r="C297" s="191">
        <v>1865000</v>
      </c>
      <c r="D297" s="842"/>
      <c r="E297" s="402">
        <v>85</v>
      </c>
      <c r="F297" s="400" t="s">
        <v>117</v>
      </c>
      <c r="G297" s="400" t="s">
        <v>124</v>
      </c>
      <c r="H297" s="403">
        <v>4</v>
      </c>
      <c r="I297" s="403">
        <v>4.5</v>
      </c>
      <c r="J297" s="839"/>
      <c r="K297" s="788"/>
      <c r="L297" s="404"/>
      <c r="M297" s="787"/>
      <c r="N297" s="405">
        <v>15</v>
      </c>
      <c r="O297" s="404" t="s">
        <v>119</v>
      </c>
      <c r="P297" s="570"/>
      <c r="Q297" s="76" t="s">
        <v>122</v>
      </c>
      <c r="R297" s="76" t="s">
        <v>122</v>
      </c>
      <c r="S297" s="844"/>
      <c r="T297" s="783"/>
      <c r="U297" s="847"/>
      <c r="V297" s="848"/>
      <c r="W297" s="833"/>
    </row>
    <row r="298" spans="1:23" ht="18.75" customHeight="1">
      <c r="A298" s="400">
        <v>281</v>
      </c>
      <c r="B298" s="210" t="s">
        <v>953</v>
      </c>
      <c r="C298" s="751" t="s">
        <v>116</v>
      </c>
      <c r="D298" s="842"/>
      <c r="E298" s="402">
        <v>85</v>
      </c>
      <c r="F298" s="400" t="s">
        <v>117</v>
      </c>
      <c r="G298" s="400" t="s">
        <v>124</v>
      </c>
      <c r="H298" s="403">
        <v>4</v>
      </c>
      <c r="I298" s="403">
        <v>4.5</v>
      </c>
      <c r="J298" s="839"/>
      <c r="K298" s="788"/>
      <c r="L298" s="404"/>
      <c r="M298" s="787"/>
      <c r="N298" s="405">
        <v>15</v>
      </c>
      <c r="O298" s="404" t="s">
        <v>119</v>
      </c>
      <c r="P298" s="570"/>
      <c r="Q298" s="76" t="s">
        <v>122</v>
      </c>
      <c r="R298" s="76" t="s">
        <v>122</v>
      </c>
      <c r="S298" s="844"/>
      <c r="T298" s="783"/>
      <c r="U298" s="847"/>
      <c r="V298" s="848"/>
      <c r="W298" s="833"/>
    </row>
    <row r="299" spans="1:23" ht="18.75" customHeight="1">
      <c r="A299" s="569">
        <v>282</v>
      </c>
      <c r="B299" s="210" t="s">
        <v>954</v>
      </c>
      <c r="C299" s="191">
        <v>1865000</v>
      </c>
      <c r="D299" s="842"/>
      <c r="E299" s="402">
        <v>85</v>
      </c>
      <c r="F299" s="400" t="s">
        <v>117</v>
      </c>
      <c r="G299" s="400" t="s">
        <v>124</v>
      </c>
      <c r="H299" s="403">
        <v>4</v>
      </c>
      <c r="I299" s="403">
        <v>4.5</v>
      </c>
      <c r="J299" s="839"/>
      <c r="K299" s="788"/>
      <c r="L299" s="404"/>
      <c r="M299" s="787"/>
      <c r="N299" s="405">
        <v>15</v>
      </c>
      <c r="O299" s="404" t="s">
        <v>119</v>
      </c>
      <c r="P299" s="570"/>
      <c r="Q299" s="76" t="s">
        <v>122</v>
      </c>
      <c r="R299" s="76" t="s">
        <v>122</v>
      </c>
      <c r="S299" s="844"/>
      <c r="T299" s="783"/>
      <c r="U299" s="847"/>
      <c r="V299" s="848"/>
      <c r="W299" s="833"/>
    </row>
    <row r="300" spans="1:23" ht="18.75" customHeight="1">
      <c r="A300" s="569">
        <v>283</v>
      </c>
      <c r="B300" s="210" t="s">
        <v>955</v>
      </c>
      <c r="C300" s="191">
        <v>1865000</v>
      </c>
      <c r="D300" s="842"/>
      <c r="E300" s="402">
        <v>85</v>
      </c>
      <c r="F300" s="400" t="s">
        <v>117</v>
      </c>
      <c r="G300" s="400" t="s">
        <v>124</v>
      </c>
      <c r="H300" s="403">
        <v>4</v>
      </c>
      <c r="I300" s="403">
        <v>4.5</v>
      </c>
      <c r="J300" s="839"/>
      <c r="K300" s="788"/>
      <c r="L300" s="404"/>
      <c r="M300" s="787"/>
      <c r="N300" s="405">
        <v>15</v>
      </c>
      <c r="O300" s="404" t="s">
        <v>119</v>
      </c>
      <c r="P300" s="570"/>
      <c r="Q300" s="76" t="s">
        <v>122</v>
      </c>
      <c r="R300" s="76" t="s">
        <v>122</v>
      </c>
      <c r="S300" s="844"/>
      <c r="T300" s="783"/>
      <c r="U300" s="847"/>
      <c r="V300" s="848"/>
      <c r="W300" s="833"/>
    </row>
    <row r="301" spans="1:23" ht="18.75" customHeight="1">
      <c r="A301" s="400">
        <v>284</v>
      </c>
      <c r="B301" s="210" t="s">
        <v>1245</v>
      </c>
      <c r="C301" s="191">
        <v>1865000</v>
      </c>
      <c r="D301" s="842"/>
      <c r="E301" s="402">
        <v>85</v>
      </c>
      <c r="F301" s="400" t="s">
        <v>117</v>
      </c>
      <c r="G301" s="400" t="s">
        <v>124</v>
      </c>
      <c r="H301" s="403">
        <v>4</v>
      </c>
      <c r="I301" s="403">
        <v>4.5</v>
      </c>
      <c r="J301" s="839"/>
      <c r="K301" s="526" t="s">
        <v>119</v>
      </c>
      <c r="L301" s="404" t="s">
        <v>125</v>
      </c>
      <c r="M301" s="525" t="s">
        <v>294</v>
      </c>
      <c r="N301" s="405">
        <v>15</v>
      </c>
      <c r="O301" s="404" t="s">
        <v>119</v>
      </c>
      <c r="P301" s="405"/>
      <c r="Q301" s="76" t="s">
        <v>122</v>
      </c>
      <c r="R301" s="76" t="s">
        <v>122</v>
      </c>
      <c r="S301" s="844"/>
      <c r="T301" s="531"/>
      <c r="U301" s="847"/>
      <c r="V301" s="848"/>
      <c r="W301" s="833"/>
    </row>
    <row r="302" spans="1:23" ht="18.75" customHeight="1">
      <c r="A302" s="569">
        <v>285</v>
      </c>
      <c r="B302" s="210" t="s">
        <v>1246</v>
      </c>
      <c r="C302" s="191">
        <v>1865000</v>
      </c>
      <c r="D302" s="842"/>
      <c r="E302" s="402">
        <v>85</v>
      </c>
      <c r="F302" s="400" t="s">
        <v>117</v>
      </c>
      <c r="G302" s="400" t="s">
        <v>124</v>
      </c>
      <c r="H302" s="403">
        <v>4</v>
      </c>
      <c r="I302" s="403">
        <v>4.5</v>
      </c>
      <c r="J302" s="839"/>
      <c r="K302" s="526" t="s">
        <v>119</v>
      </c>
      <c r="L302" s="404" t="s">
        <v>125</v>
      </c>
      <c r="M302" s="525" t="s">
        <v>294</v>
      </c>
      <c r="N302" s="405">
        <v>15</v>
      </c>
      <c r="O302" s="404" t="s">
        <v>119</v>
      </c>
      <c r="P302" s="405"/>
      <c r="Q302" s="76" t="s">
        <v>122</v>
      </c>
      <c r="R302" s="76" t="s">
        <v>122</v>
      </c>
      <c r="S302" s="844"/>
      <c r="T302" s="531"/>
      <c r="U302" s="847"/>
      <c r="V302" s="848"/>
      <c r="W302" s="833"/>
    </row>
    <row r="303" spans="1:23" ht="18.75" customHeight="1">
      <c r="A303" s="569">
        <v>286</v>
      </c>
      <c r="B303" s="210" t="s">
        <v>1247</v>
      </c>
      <c r="C303" s="191">
        <v>1865000</v>
      </c>
      <c r="D303" s="842"/>
      <c r="E303" s="402">
        <v>85</v>
      </c>
      <c r="F303" s="400" t="s">
        <v>117</v>
      </c>
      <c r="G303" s="400" t="s">
        <v>124</v>
      </c>
      <c r="H303" s="403">
        <v>4</v>
      </c>
      <c r="I303" s="403">
        <v>4.5</v>
      </c>
      <c r="J303" s="839"/>
      <c r="K303" s="526" t="s">
        <v>119</v>
      </c>
      <c r="L303" s="404" t="s">
        <v>125</v>
      </c>
      <c r="M303" s="525" t="s">
        <v>294</v>
      </c>
      <c r="N303" s="405">
        <v>15</v>
      </c>
      <c r="O303" s="404" t="s">
        <v>119</v>
      </c>
      <c r="P303" s="405"/>
      <c r="Q303" s="76" t="s">
        <v>122</v>
      </c>
      <c r="R303" s="76" t="s">
        <v>122</v>
      </c>
      <c r="S303" s="844"/>
      <c r="T303" s="531"/>
      <c r="U303" s="847"/>
      <c r="V303" s="848"/>
      <c r="W303" s="833"/>
    </row>
    <row r="304" spans="1:23" ht="18.75" customHeight="1">
      <c r="A304" s="400">
        <v>287</v>
      </c>
      <c r="B304" s="210" t="s">
        <v>1248</v>
      </c>
      <c r="C304" s="191">
        <v>1865000</v>
      </c>
      <c r="D304" s="842"/>
      <c r="E304" s="402">
        <v>85</v>
      </c>
      <c r="F304" s="400" t="s">
        <v>117</v>
      </c>
      <c r="G304" s="400" t="s">
        <v>124</v>
      </c>
      <c r="H304" s="403">
        <v>4</v>
      </c>
      <c r="I304" s="403">
        <v>4.5</v>
      </c>
      <c r="J304" s="839"/>
      <c r="K304" s="526" t="s">
        <v>119</v>
      </c>
      <c r="L304" s="404" t="s">
        <v>125</v>
      </c>
      <c r="M304" s="525" t="s">
        <v>294</v>
      </c>
      <c r="N304" s="405">
        <v>15</v>
      </c>
      <c r="O304" s="404" t="s">
        <v>119</v>
      </c>
      <c r="P304" s="405"/>
      <c r="Q304" s="76" t="s">
        <v>122</v>
      </c>
      <c r="R304" s="76" t="s">
        <v>122</v>
      </c>
      <c r="S304" s="844"/>
      <c r="T304" s="531"/>
      <c r="U304" s="847"/>
      <c r="V304" s="848"/>
      <c r="W304" s="833"/>
    </row>
    <row r="305" spans="1:23" ht="18.75" customHeight="1">
      <c r="A305" s="569">
        <v>288</v>
      </c>
      <c r="B305" s="210" t="s">
        <v>1249</v>
      </c>
      <c r="C305" s="191">
        <v>1865000</v>
      </c>
      <c r="D305" s="842"/>
      <c r="E305" s="402">
        <v>85</v>
      </c>
      <c r="F305" s="400" t="s">
        <v>117</v>
      </c>
      <c r="G305" s="400" t="s">
        <v>124</v>
      </c>
      <c r="H305" s="403">
        <v>4</v>
      </c>
      <c r="I305" s="403">
        <v>4.5</v>
      </c>
      <c r="J305" s="839"/>
      <c r="K305" s="526" t="s">
        <v>119</v>
      </c>
      <c r="L305" s="404" t="s">
        <v>125</v>
      </c>
      <c r="M305" s="525" t="s">
        <v>294</v>
      </c>
      <c r="N305" s="405">
        <v>15</v>
      </c>
      <c r="O305" s="404" t="s">
        <v>119</v>
      </c>
      <c r="P305" s="405"/>
      <c r="Q305" s="76" t="s">
        <v>122</v>
      </c>
      <c r="R305" s="76" t="s">
        <v>122</v>
      </c>
      <c r="S305" s="844"/>
      <c r="T305" s="531"/>
      <c r="U305" s="847"/>
      <c r="V305" s="848"/>
      <c r="W305" s="833"/>
    </row>
    <row r="306" spans="1:23" ht="16.5" customHeight="1">
      <c r="A306" s="569">
        <v>289</v>
      </c>
      <c r="B306" s="210" t="s">
        <v>1250</v>
      </c>
      <c r="C306" s="191">
        <v>1865000</v>
      </c>
      <c r="D306" s="843"/>
      <c r="E306" s="402">
        <v>85</v>
      </c>
      <c r="F306" s="400" t="s">
        <v>117</v>
      </c>
      <c r="G306" s="400" t="s">
        <v>124</v>
      </c>
      <c r="H306" s="403">
        <v>4</v>
      </c>
      <c r="I306" s="403">
        <v>4.5</v>
      </c>
      <c r="J306" s="840"/>
      <c r="K306" s="526" t="s">
        <v>119</v>
      </c>
      <c r="L306" s="404" t="s">
        <v>125</v>
      </c>
      <c r="M306" s="525" t="s">
        <v>294</v>
      </c>
      <c r="N306" s="405">
        <v>15</v>
      </c>
      <c r="O306" s="404" t="s">
        <v>119</v>
      </c>
      <c r="P306" s="405"/>
      <c r="Q306" s="76" t="s">
        <v>122</v>
      </c>
      <c r="R306" s="76" t="s">
        <v>122</v>
      </c>
      <c r="S306" s="844"/>
      <c r="T306" s="531"/>
      <c r="U306" s="849"/>
      <c r="V306" s="850"/>
      <c r="W306" s="834"/>
    </row>
    <row r="307" spans="1:23" ht="16.5" customHeight="1">
      <c r="A307" s="831" t="s">
        <v>1251</v>
      </c>
      <c r="B307" s="831"/>
      <c r="C307" s="831"/>
      <c r="D307" s="831"/>
      <c r="E307" s="831"/>
      <c r="F307" s="831"/>
      <c r="G307" s="831"/>
      <c r="H307" s="831"/>
      <c r="I307" s="831"/>
      <c r="J307" s="831"/>
      <c r="K307" s="831"/>
      <c r="L307" s="831"/>
      <c r="M307" s="831"/>
      <c r="N307" s="831"/>
      <c r="O307" s="831"/>
      <c r="P307" s="831"/>
      <c r="Q307" s="831"/>
      <c r="R307" s="831"/>
      <c r="S307" s="831"/>
      <c r="T307" s="831"/>
      <c r="U307" s="831"/>
      <c r="V307" s="831"/>
      <c r="W307" s="831"/>
    </row>
    <row r="308" spans="1:23" s="808" customFormat="1" ht="16.5" customHeight="1">
      <c r="A308" s="811">
        <v>290</v>
      </c>
      <c r="B308" s="210" t="s">
        <v>1252</v>
      </c>
      <c r="C308" s="785" t="s">
        <v>116</v>
      </c>
      <c r="D308" s="858" t="s">
        <v>874</v>
      </c>
      <c r="E308" s="402">
        <v>85</v>
      </c>
      <c r="F308" s="400" t="s">
        <v>117</v>
      </c>
      <c r="G308" s="400" t="s">
        <v>124</v>
      </c>
      <c r="H308" s="403">
        <v>4</v>
      </c>
      <c r="I308" s="403">
        <v>4.5</v>
      </c>
      <c r="J308" s="861" t="s">
        <v>956</v>
      </c>
      <c r="K308" s="806"/>
      <c r="L308" s="806"/>
      <c r="M308" s="806"/>
      <c r="N308" s="405">
        <v>15</v>
      </c>
      <c r="O308" s="404" t="s">
        <v>119</v>
      </c>
      <c r="P308" s="806"/>
      <c r="Q308" s="76" t="s">
        <v>122</v>
      </c>
      <c r="R308" s="76" t="s">
        <v>122</v>
      </c>
      <c r="S308" s="809"/>
      <c r="T308" s="806"/>
      <c r="U308" s="806"/>
      <c r="V308" s="806"/>
      <c r="W308" s="810"/>
    </row>
    <row r="309" spans="1:23" s="808" customFormat="1" ht="16.5" customHeight="1">
      <c r="A309" s="811">
        <v>291</v>
      </c>
      <c r="B309" s="210" t="s">
        <v>1253</v>
      </c>
      <c r="C309" s="191">
        <v>1865000</v>
      </c>
      <c r="D309" s="859"/>
      <c r="E309" s="402">
        <v>85</v>
      </c>
      <c r="F309" s="400" t="s">
        <v>117</v>
      </c>
      <c r="G309" s="400" t="s">
        <v>124</v>
      </c>
      <c r="H309" s="403">
        <v>4</v>
      </c>
      <c r="I309" s="403">
        <v>4.5</v>
      </c>
      <c r="J309" s="862"/>
      <c r="K309" s="806"/>
      <c r="L309" s="806"/>
      <c r="M309" s="806"/>
      <c r="N309" s="405">
        <v>15</v>
      </c>
      <c r="O309" s="404" t="s">
        <v>119</v>
      </c>
      <c r="P309" s="806"/>
      <c r="Q309" s="76" t="s">
        <v>122</v>
      </c>
      <c r="R309" s="76" t="s">
        <v>122</v>
      </c>
      <c r="S309" s="809"/>
      <c r="T309" s="806"/>
      <c r="U309" s="806"/>
      <c r="V309" s="806"/>
      <c r="W309" s="807"/>
    </row>
    <row r="310" spans="1:23" s="808" customFormat="1" ht="16.5" customHeight="1">
      <c r="A310" s="811">
        <v>292</v>
      </c>
      <c r="B310" s="210" t="s">
        <v>1254</v>
      </c>
      <c r="C310" s="191">
        <v>1865000</v>
      </c>
      <c r="D310" s="859"/>
      <c r="E310" s="402">
        <v>85</v>
      </c>
      <c r="F310" s="400" t="s">
        <v>117</v>
      </c>
      <c r="G310" s="400" t="s">
        <v>124</v>
      </c>
      <c r="H310" s="403">
        <v>4</v>
      </c>
      <c r="I310" s="403">
        <v>4.5</v>
      </c>
      <c r="J310" s="862"/>
      <c r="K310" s="806"/>
      <c r="L310" s="806"/>
      <c r="M310" s="806"/>
      <c r="N310" s="405">
        <v>15</v>
      </c>
      <c r="O310" s="404" t="s">
        <v>119</v>
      </c>
      <c r="P310" s="806"/>
      <c r="Q310" s="76" t="s">
        <v>122</v>
      </c>
      <c r="R310" s="76" t="s">
        <v>122</v>
      </c>
      <c r="S310" s="809"/>
      <c r="T310" s="806"/>
      <c r="U310" s="806"/>
      <c r="V310" s="806"/>
      <c r="W310" s="807"/>
    </row>
    <row r="311" spans="1:23" s="808" customFormat="1" ht="16.5" customHeight="1">
      <c r="A311" s="811">
        <v>293</v>
      </c>
      <c r="B311" s="210" t="s">
        <v>1255</v>
      </c>
      <c r="C311" s="191">
        <v>1865000</v>
      </c>
      <c r="D311" s="859"/>
      <c r="E311" s="402">
        <v>85</v>
      </c>
      <c r="F311" s="400" t="s">
        <v>117</v>
      </c>
      <c r="G311" s="400" t="s">
        <v>124</v>
      </c>
      <c r="H311" s="403">
        <v>4</v>
      </c>
      <c r="I311" s="403">
        <v>4.5</v>
      </c>
      <c r="J311" s="862"/>
      <c r="K311" s="806"/>
      <c r="L311" s="806"/>
      <c r="M311" s="806"/>
      <c r="N311" s="405">
        <v>15</v>
      </c>
      <c r="O311" s="404" t="s">
        <v>119</v>
      </c>
      <c r="P311" s="806"/>
      <c r="Q311" s="76" t="s">
        <v>122</v>
      </c>
      <c r="R311" s="76" t="s">
        <v>122</v>
      </c>
      <c r="S311" s="809"/>
      <c r="T311" s="806"/>
      <c r="U311" s="806"/>
      <c r="V311" s="806"/>
      <c r="W311" s="807"/>
    </row>
    <row r="312" spans="1:23" s="808" customFormat="1" ht="16.5" customHeight="1">
      <c r="A312" s="811">
        <v>294</v>
      </c>
      <c r="B312" s="210" t="s">
        <v>1256</v>
      </c>
      <c r="C312" s="191">
        <v>1865000</v>
      </c>
      <c r="D312" s="859"/>
      <c r="E312" s="402">
        <v>85</v>
      </c>
      <c r="F312" s="400" t="s">
        <v>117</v>
      </c>
      <c r="G312" s="400" t="s">
        <v>124</v>
      </c>
      <c r="H312" s="403">
        <v>4</v>
      </c>
      <c r="I312" s="403">
        <v>4.5</v>
      </c>
      <c r="J312" s="862"/>
      <c r="K312" s="806"/>
      <c r="L312" s="806"/>
      <c r="M312" s="806"/>
      <c r="N312" s="405">
        <v>15</v>
      </c>
      <c r="O312" s="404" t="s">
        <v>119</v>
      </c>
      <c r="P312" s="806"/>
      <c r="Q312" s="76" t="s">
        <v>122</v>
      </c>
      <c r="R312" s="76" t="s">
        <v>122</v>
      </c>
      <c r="S312" s="809"/>
      <c r="T312" s="806"/>
      <c r="U312" s="806"/>
      <c r="V312" s="806"/>
      <c r="W312" s="807"/>
    </row>
    <row r="313" spans="1:23" s="808" customFormat="1" ht="16.5" customHeight="1">
      <c r="A313" s="811">
        <v>295</v>
      </c>
      <c r="B313" s="210" t="s">
        <v>1257</v>
      </c>
      <c r="C313" s="191">
        <v>1865000</v>
      </c>
      <c r="D313" s="860"/>
      <c r="E313" s="402">
        <v>85</v>
      </c>
      <c r="F313" s="400" t="s">
        <v>117</v>
      </c>
      <c r="G313" s="400" t="s">
        <v>124</v>
      </c>
      <c r="H313" s="403">
        <v>4</v>
      </c>
      <c r="I313" s="403">
        <v>4.5</v>
      </c>
      <c r="J313" s="863"/>
      <c r="K313" s="806"/>
      <c r="L313" s="806"/>
      <c r="M313" s="806"/>
      <c r="N313" s="405">
        <v>15</v>
      </c>
      <c r="O313" s="404" t="s">
        <v>119</v>
      </c>
      <c r="P313" s="806"/>
      <c r="Q313" s="76" t="s">
        <v>122</v>
      </c>
      <c r="R313" s="76" t="s">
        <v>122</v>
      </c>
      <c r="S313" s="809"/>
      <c r="T313" s="806"/>
      <c r="U313" s="806"/>
      <c r="V313" s="806"/>
      <c r="W313" s="807"/>
    </row>
    <row r="314" spans="1:23" ht="15.75" customHeight="1">
      <c r="A314" s="211"/>
      <c r="B314" s="986" t="s">
        <v>364</v>
      </c>
      <c r="C314" s="987"/>
      <c r="D314" s="987"/>
      <c r="E314" s="987"/>
      <c r="F314" s="987"/>
      <c r="G314" s="987"/>
      <c r="H314" s="987"/>
      <c r="I314" s="987"/>
      <c r="J314" s="987"/>
      <c r="K314" s="987"/>
      <c r="L314" s="987"/>
      <c r="M314" s="987"/>
      <c r="N314" s="987"/>
      <c r="O314" s="987"/>
      <c r="P314" s="987"/>
      <c r="Q314" s="987"/>
      <c r="R314" s="987"/>
      <c r="S314" s="987"/>
      <c r="T314" s="987"/>
      <c r="U314" s="987"/>
      <c r="V314" s="987"/>
      <c r="W314" s="925"/>
    </row>
    <row r="315" spans="1:23" ht="58.5" customHeight="1">
      <c r="A315" s="224">
        <v>283</v>
      </c>
      <c r="B315" s="210" t="s">
        <v>361</v>
      </c>
      <c r="C315" s="821" t="s">
        <v>245</v>
      </c>
      <c r="D315" s="991" t="s">
        <v>921</v>
      </c>
      <c r="E315" s="243">
        <v>85</v>
      </c>
      <c r="F315" s="400" t="s">
        <v>117</v>
      </c>
      <c r="G315" s="224" t="s">
        <v>124</v>
      </c>
      <c r="H315" s="244">
        <v>4</v>
      </c>
      <c r="I315" s="244">
        <v>4.5</v>
      </c>
      <c r="J315" s="395" t="s">
        <v>167</v>
      </c>
      <c r="K315" s="233" t="s">
        <v>439</v>
      </c>
      <c r="L315" s="172" t="s">
        <v>125</v>
      </c>
      <c r="M315" s="233" t="s">
        <v>294</v>
      </c>
      <c r="N315" s="76">
        <v>15</v>
      </c>
      <c r="O315" s="172" t="s">
        <v>119</v>
      </c>
      <c r="P315" s="76" t="s">
        <v>581</v>
      </c>
      <c r="Q315" s="76" t="s">
        <v>122</v>
      </c>
      <c r="R315" s="172" t="s">
        <v>122</v>
      </c>
      <c r="S315" s="81"/>
      <c r="T315" s="957" t="s">
        <v>363</v>
      </c>
      <c r="U315" s="845" t="s">
        <v>163</v>
      </c>
      <c r="V315" s="846"/>
      <c r="W315" s="926"/>
    </row>
    <row r="316" spans="1:23" ht="63" customHeight="1">
      <c r="A316" s="224">
        <v>284</v>
      </c>
      <c r="B316" s="606" t="s">
        <v>362</v>
      </c>
      <c r="C316" s="702" t="s">
        <v>1176</v>
      </c>
      <c r="D316" s="992"/>
      <c r="E316" s="243">
        <v>85</v>
      </c>
      <c r="F316" s="400" t="s">
        <v>117</v>
      </c>
      <c r="G316" s="224" t="s">
        <v>124</v>
      </c>
      <c r="H316" s="244">
        <v>4</v>
      </c>
      <c r="I316" s="244">
        <v>4.5</v>
      </c>
      <c r="J316" s="395" t="s">
        <v>167</v>
      </c>
      <c r="K316" s="233" t="s">
        <v>439</v>
      </c>
      <c r="L316" s="172" t="s">
        <v>125</v>
      </c>
      <c r="M316" s="233" t="s">
        <v>294</v>
      </c>
      <c r="N316" s="76">
        <v>15</v>
      </c>
      <c r="O316" s="172" t="s">
        <v>119</v>
      </c>
      <c r="P316" s="76" t="s">
        <v>581</v>
      </c>
      <c r="Q316" s="76" t="s">
        <v>122</v>
      </c>
      <c r="R316" s="172" t="s">
        <v>122</v>
      </c>
      <c r="S316" s="81"/>
      <c r="T316" s="950"/>
      <c r="U316" s="847"/>
      <c r="V316" s="848"/>
      <c r="W316" s="926"/>
    </row>
    <row r="317" spans="1:23" ht="58.5" customHeight="1">
      <c r="A317" s="224">
        <v>285</v>
      </c>
      <c r="B317" s="606" t="s">
        <v>164</v>
      </c>
      <c r="C317" s="185">
        <v>1915000</v>
      </c>
      <c r="D317" s="992"/>
      <c r="E317" s="243">
        <v>85</v>
      </c>
      <c r="F317" s="400" t="s">
        <v>117</v>
      </c>
      <c r="G317" s="224" t="s">
        <v>124</v>
      </c>
      <c r="H317" s="244">
        <v>4</v>
      </c>
      <c r="I317" s="244">
        <v>4.5</v>
      </c>
      <c r="J317" s="395" t="s">
        <v>167</v>
      </c>
      <c r="K317" s="233" t="s">
        <v>439</v>
      </c>
      <c r="L317" s="172" t="s">
        <v>125</v>
      </c>
      <c r="M317" s="233" t="s">
        <v>294</v>
      </c>
      <c r="N317" s="76">
        <v>15</v>
      </c>
      <c r="O317" s="172" t="s">
        <v>119</v>
      </c>
      <c r="P317" s="76" t="s">
        <v>581</v>
      </c>
      <c r="Q317" s="76" t="s">
        <v>122</v>
      </c>
      <c r="R317" s="172" t="s">
        <v>122</v>
      </c>
      <c r="S317" s="81"/>
      <c r="T317" s="950"/>
      <c r="U317" s="847"/>
      <c r="V317" s="848"/>
      <c r="W317" s="926"/>
    </row>
    <row r="318" spans="1:23" ht="35.25" customHeight="1">
      <c r="A318" s="224">
        <v>286</v>
      </c>
      <c r="B318" s="210" t="s">
        <v>165</v>
      </c>
      <c r="C318" s="785" t="s">
        <v>116</v>
      </c>
      <c r="D318" s="992"/>
      <c r="E318" s="243">
        <v>85</v>
      </c>
      <c r="F318" s="400" t="s">
        <v>117</v>
      </c>
      <c r="G318" s="224" t="s">
        <v>124</v>
      </c>
      <c r="H318" s="244">
        <v>4</v>
      </c>
      <c r="I318" s="244">
        <v>4.5</v>
      </c>
      <c r="J318" s="395" t="s">
        <v>167</v>
      </c>
      <c r="K318" s="233" t="s">
        <v>439</v>
      </c>
      <c r="L318" s="172" t="s">
        <v>125</v>
      </c>
      <c r="M318" s="233" t="s">
        <v>294</v>
      </c>
      <c r="N318" s="76">
        <v>15</v>
      </c>
      <c r="O318" s="172" t="s">
        <v>119</v>
      </c>
      <c r="P318" s="76" t="s">
        <v>581</v>
      </c>
      <c r="Q318" s="76" t="s">
        <v>122</v>
      </c>
      <c r="R318" s="172" t="s">
        <v>122</v>
      </c>
      <c r="S318" s="81"/>
      <c r="T318" s="950"/>
      <c r="U318" s="847"/>
      <c r="V318" s="848"/>
      <c r="W318" s="926"/>
    </row>
    <row r="319" spans="1:23" ht="35.25" customHeight="1">
      <c r="A319" s="224">
        <v>287</v>
      </c>
      <c r="B319" s="606" t="s">
        <v>166</v>
      </c>
      <c r="C319" s="185">
        <v>1915000</v>
      </c>
      <c r="D319" s="992"/>
      <c r="E319" s="243">
        <v>85</v>
      </c>
      <c r="F319" s="400" t="s">
        <v>117</v>
      </c>
      <c r="G319" s="224" t="s">
        <v>124</v>
      </c>
      <c r="H319" s="244">
        <v>4</v>
      </c>
      <c r="I319" s="244">
        <v>4.5</v>
      </c>
      <c r="J319" s="395" t="s">
        <v>167</v>
      </c>
      <c r="K319" s="233" t="s">
        <v>439</v>
      </c>
      <c r="L319" s="172" t="s">
        <v>125</v>
      </c>
      <c r="M319" s="233" t="s">
        <v>294</v>
      </c>
      <c r="N319" s="76">
        <v>15</v>
      </c>
      <c r="O319" s="172" t="s">
        <v>119</v>
      </c>
      <c r="P319" s="76" t="s">
        <v>581</v>
      </c>
      <c r="Q319" s="76" t="s">
        <v>122</v>
      </c>
      <c r="R319" s="172" t="s">
        <v>122</v>
      </c>
      <c r="S319" s="81"/>
      <c r="T319" s="950"/>
      <c r="U319" s="847"/>
      <c r="V319" s="848"/>
      <c r="W319" s="926"/>
    </row>
    <row r="320" spans="1:23" ht="47.25" customHeight="1">
      <c r="A320" s="224">
        <v>288</v>
      </c>
      <c r="B320" s="606" t="s">
        <v>573</v>
      </c>
      <c r="C320" s="702" t="s">
        <v>1176</v>
      </c>
      <c r="D320" s="992"/>
      <c r="E320" s="243">
        <v>85</v>
      </c>
      <c r="F320" s="400" t="s">
        <v>117</v>
      </c>
      <c r="G320" s="224" t="s">
        <v>124</v>
      </c>
      <c r="H320" s="244">
        <v>4</v>
      </c>
      <c r="I320" s="244">
        <v>4.5</v>
      </c>
      <c r="J320" s="395" t="s">
        <v>167</v>
      </c>
      <c r="K320" s="233" t="s">
        <v>439</v>
      </c>
      <c r="L320" s="172" t="s">
        <v>125</v>
      </c>
      <c r="M320" s="233" t="s">
        <v>294</v>
      </c>
      <c r="N320" s="76">
        <v>15</v>
      </c>
      <c r="O320" s="172" t="s">
        <v>119</v>
      </c>
      <c r="P320" s="76" t="s">
        <v>581</v>
      </c>
      <c r="Q320" s="76" t="s">
        <v>122</v>
      </c>
      <c r="R320" s="172" t="s">
        <v>122</v>
      </c>
      <c r="S320" s="81"/>
      <c r="T320" s="92"/>
      <c r="U320" s="423"/>
      <c r="V320" s="424"/>
      <c r="W320" s="169"/>
    </row>
    <row r="321" spans="1:23" ht="32.25" customHeight="1">
      <c r="A321" s="224">
        <v>289</v>
      </c>
      <c r="B321" s="606" t="s">
        <v>574</v>
      </c>
      <c r="C321" s="785" t="s">
        <v>116</v>
      </c>
      <c r="D321" s="992"/>
      <c r="E321" s="243">
        <v>85</v>
      </c>
      <c r="F321" s="400" t="s">
        <v>117</v>
      </c>
      <c r="G321" s="224" t="s">
        <v>124</v>
      </c>
      <c r="H321" s="244">
        <v>4</v>
      </c>
      <c r="I321" s="244">
        <v>4.5</v>
      </c>
      <c r="J321" s="395" t="s">
        <v>167</v>
      </c>
      <c r="K321" s="233" t="s">
        <v>439</v>
      </c>
      <c r="L321" s="172" t="s">
        <v>125</v>
      </c>
      <c r="M321" s="233" t="s">
        <v>294</v>
      </c>
      <c r="N321" s="76">
        <v>15</v>
      </c>
      <c r="O321" s="172" t="s">
        <v>119</v>
      </c>
      <c r="P321" s="76" t="s">
        <v>581</v>
      </c>
      <c r="Q321" s="76" t="s">
        <v>122</v>
      </c>
      <c r="R321" s="172" t="s">
        <v>122</v>
      </c>
      <c r="S321" s="81"/>
      <c r="T321" s="92"/>
      <c r="U321" s="423"/>
      <c r="V321" s="424"/>
      <c r="W321" s="169"/>
    </row>
    <row r="322" spans="1:23" ht="35.25" customHeight="1">
      <c r="A322" s="224">
        <v>290</v>
      </c>
      <c r="B322" s="606" t="s">
        <v>575</v>
      </c>
      <c r="C322" s="185">
        <v>1915000</v>
      </c>
      <c r="D322" s="993"/>
      <c r="E322" s="243">
        <v>85</v>
      </c>
      <c r="F322" s="400" t="s">
        <v>117</v>
      </c>
      <c r="G322" s="224" t="s">
        <v>124</v>
      </c>
      <c r="H322" s="244">
        <v>4</v>
      </c>
      <c r="I322" s="244">
        <v>4.5</v>
      </c>
      <c r="J322" s="395" t="s">
        <v>167</v>
      </c>
      <c r="K322" s="233" t="s">
        <v>439</v>
      </c>
      <c r="L322" s="172" t="s">
        <v>125</v>
      </c>
      <c r="M322" s="233" t="s">
        <v>294</v>
      </c>
      <c r="N322" s="76">
        <v>15</v>
      </c>
      <c r="O322" s="172" t="s">
        <v>119</v>
      </c>
      <c r="P322" s="76" t="s">
        <v>581</v>
      </c>
      <c r="Q322" s="76" t="s">
        <v>122</v>
      </c>
      <c r="R322" s="172" t="s">
        <v>122</v>
      </c>
      <c r="S322" s="81"/>
      <c r="T322" s="92"/>
      <c r="U322" s="423"/>
      <c r="V322" s="424"/>
      <c r="W322" s="169"/>
    </row>
    <row r="323" spans="1:23" ht="32.25" customHeight="1">
      <c r="A323" s="224">
        <v>291</v>
      </c>
      <c r="B323" s="210" t="s">
        <v>576</v>
      </c>
      <c r="C323" s="785" t="s">
        <v>116</v>
      </c>
      <c r="D323" s="991" t="s">
        <v>771</v>
      </c>
      <c r="E323" s="243">
        <v>85</v>
      </c>
      <c r="F323" s="400" t="s">
        <v>117</v>
      </c>
      <c r="G323" s="224" t="s">
        <v>124</v>
      </c>
      <c r="H323" s="244">
        <v>4</v>
      </c>
      <c r="I323" s="244">
        <v>4.5</v>
      </c>
      <c r="J323" s="395" t="s">
        <v>167</v>
      </c>
      <c r="K323" s="233" t="s">
        <v>439</v>
      </c>
      <c r="L323" s="172" t="s">
        <v>125</v>
      </c>
      <c r="M323" s="233" t="s">
        <v>294</v>
      </c>
      <c r="N323" s="76">
        <v>15</v>
      </c>
      <c r="O323" s="172" t="s">
        <v>119</v>
      </c>
      <c r="P323" s="76" t="s">
        <v>581</v>
      </c>
      <c r="Q323" s="76" t="s">
        <v>122</v>
      </c>
      <c r="R323" s="172" t="s">
        <v>122</v>
      </c>
      <c r="S323" s="81"/>
      <c r="T323" s="92"/>
      <c r="U323" s="423"/>
      <c r="V323" s="424"/>
      <c r="W323" s="169"/>
    </row>
    <row r="324" spans="1:23" ht="42.75" customHeight="1">
      <c r="A324" s="224">
        <v>292</v>
      </c>
      <c r="B324" s="210" t="s">
        <v>579</v>
      </c>
      <c r="C324" s="185" t="s">
        <v>1184</v>
      </c>
      <c r="D324" s="992"/>
      <c r="E324" s="243">
        <v>85</v>
      </c>
      <c r="F324" s="400" t="s">
        <v>117</v>
      </c>
      <c r="G324" s="224" t="s">
        <v>124</v>
      </c>
      <c r="H324" s="244">
        <v>4</v>
      </c>
      <c r="I324" s="244">
        <v>4.5</v>
      </c>
      <c r="J324" s="395" t="s">
        <v>167</v>
      </c>
      <c r="K324" s="233" t="s">
        <v>439</v>
      </c>
      <c r="L324" s="172" t="s">
        <v>125</v>
      </c>
      <c r="M324" s="233" t="s">
        <v>294</v>
      </c>
      <c r="N324" s="76">
        <v>15</v>
      </c>
      <c r="O324" s="172" t="s">
        <v>119</v>
      </c>
      <c r="P324" s="76" t="s">
        <v>581</v>
      </c>
      <c r="Q324" s="76" t="s">
        <v>122</v>
      </c>
      <c r="R324" s="172" t="s">
        <v>122</v>
      </c>
      <c r="S324" s="81"/>
      <c r="T324" s="92"/>
      <c r="U324" s="423"/>
      <c r="V324" s="424"/>
      <c r="W324" s="169"/>
    </row>
    <row r="325" spans="1:23" ht="35.25" customHeight="1">
      <c r="A325" s="224">
        <v>293</v>
      </c>
      <c r="B325" s="210" t="s">
        <v>577</v>
      </c>
      <c r="C325" s="185">
        <v>1915000</v>
      </c>
      <c r="D325" s="992"/>
      <c r="E325" s="243">
        <v>85</v>
      </c>
      <c r="F325" s="400" t="s">
        <v>117</v>
      </c>
      <c r="G325" s="224" t="s">
        <v>124</v>
      </c>
      <c r="H325" s="244">
        <v>4</v>
      </c>
      <c r="I325" s="244">
        <v>4.5</v>
      </c>
      <c r="J325" s="395" t="s">
        <v>167</v>
      </c>
      <c r="K325" s="233" t="s">
        <v>439</v>
      </c>
      <c r="L325" s="172" t="s">
        <v>125</v>
      </c>
      <c r="M325" s="233" t="s">
        <v>294</v>
      </c>
      <c r="N325" s="76">
        <v>15</v>
      </c>
      <c r="O325" s="172" t="s">
        <v>119</v>
      </c>
      <c r="P325" s="76" t="s">
        <v>581</v>
      </c>
      <c r="Q325" s="76" t="s">
        <v>122</v>
      </c>
      <c r="R325" s="172" t="s">
        <v>122</v>
      </c>
      <c r="S325" s="81"/>
      <c r="T325" s="92"/>
      <c r="U325" s="423"/>
      <c r="V325" s="424"/>
      <c r="W325" s="169"/>
    </row>
    <row r="326" spans="1:23" ht="35.25" customHeight="1">
      <c r="A326" s="224">
        <v>294</v>
      </c>
      <c r="B326" s="210" t="s">
        <v>578</v>
      </c>
      <c r="C326" s="185">
        <v>1915000</v>
      </c>
      <c r="D326" s="992"/>
      <c r="E326" s="243">
        <v>85</v>
      </c>
      <c r="F326" s="400" t="s">
        <v>117</v>
      </c>
      <c r="G326" s="224" t="s">
        <v>124</v>
      </c>
      <c r="H326" s="244">
        <v>4</v>
      </c>
      <c r="I326" s="244">
        <v>4.5</v>
      </c>
      <c r="J326" s="395" t="s">
        <v>167</v>
      </c>
      <c r="K326" s="233" t="s">
        <v>439</v>
      </c>
      <c r="L326" s="172" t="s">
        <v>125</v>
      </c>
      <c r="M326" s="233" t="s">
        <v>294</v>
      </c>
      <c r="N326" s="76">
        <v>15</v>
      </c>
      <c r="O326" s="172" t="s">
        <v>119</v>
      </c>
      <c r="P326" s="76" t="s">
        <v>581</v>
      </c>
      <c r="Q326" s="76" t="s">
        <v>122</v>
      </c>
      <c r="R326" s="172" t="s">
        <v>122</v>
      </c>
      <c r="S326" s="81"/>
      <c r="T326" s="92"/>
      <c r="U326" s="423"/>
      <c r="V326" s="424"/>
      <c r="W326" s="169"/>
    </row>
    <row r="327" spans="1:23" ht="35.25" customHeight="1">
      <c r="A327" s="224">
        <v>295</v>
      </c>
      <c r="B327" s="210" t="s">
        <v>580</v>
      </c>
      <c r="C327" s="185">
        <v>1915000</v>
      </c>
      <c r="D327" s="992"/>
      <c r="E327" s="243">
        <v>85</v>
      </c>
      <c r="F327" s="400" t="s">
        <v>117</v>
      </c>
      <c r="G327" s="224" t="s">
        <v>124</v>
      </c>
      <c r="H327" s="244">
        <v>4</v>
      </c>
      <c r="I327" s="244">
        <v>4.5</v>
      </c>
      <c r="J327" s="395" t="s">
        <v>167</v>
      </c>
      <c r="K327" s="233" t="s">
        <v>439</v>
      </c>
      <c r="L327" s="172" t="s">
        <v>125</v>
      </c>
      <c r="M327" s="233" t="s">
        <v>294</v>
      </c>
      <c r="N327" s="76">
        <v>15</v>
      </c>
      <c r="O327" s="172" t="s">
        <v>119</v>
      </c>
      <c r="P327" s="76" t="s">
        <v>581</v>
      </c>
      <c r="Q327" s="76" t="s">
        <v>122</v>
      </c>
      <c r="R327" s="172" t="s">
        <v>122</v>
      </c>
      <c r="S327" s="81"/>
      <c r="T327" s="533"/>
      <c r="U327" s="423"/>
      <c r="V327" s="424"/>
      <c r="W327" s="536"/>
    </row>
    <row r="328" spans="1:23" ht="35.25" customHeight="1">
      <c r="A328" s="224">
        <v>296</v>
      </c>
      <c r="B328" s="210" t="s">
        <v>964</v>
      </c>
      <c r="C328" s="185">
        <v>1915000</v>
      </c>
      <c r="D328" s="992"/>
      <c r="E328" s="243">
        <v>85</v>
      </c>
      <c r="F328" s="400" t="s">
        <v>117</v>
      </c>
      <c r="G328" s="224" t="s">
        <v>124</v>
      </c>
      <c r="H328" s="244">
        <v>4</v>
      </c>
      <c r="I328" s="244">
        <v>4.5</v>
      </c>
      <c r="J328" s="395" t="s">
        <v>167</v>
      </c>
      <c r="K328" s="233" t="s">
        <v>439</v>
      </c>
      <c r="L328" s="172" t="s">
        <v>125</v>
      </c>
      <c r="M328" s="233" t="s">
        <v>294</v>
      </c>
      <c r="N328" s="76">
        <v>15</v>
      </c>
      <c r="O328" s="172" t="s">
        <v>119</v>
      </c>
      <c r="P328" s="76" t="s">
        <v>581</v>
      </c>
      <c r="Q328" s="76" t="s">
        <v>122</v>
      </c>
      <c r="R328" s="172" t="s">
        <v>122</v>
      </c>
      <c r="S328" s="81"/>
      <c r="T328" s="533"/>
      <c r="U328" s="423"/>
      <c r="V328" s="424"/>
      <c r="W328" s="536"/>
    </row>
    <row r="329" spans="1:23" ht="43.5" customHeight="1">
      <c r="A329" s="224">
        <v>297</v>
      </c>
      <c r="B329" s="210" t="s">
        <v>965</v>
      </c>
      <c r="C329" s="620" t="s">
        <v>1176</v>
      </c>
      <c r="D329" s="992"/>
      <c r="E329" s="243">
        <v>85</v>
      </c>
      <c r="F329" s="400" t="s">
        <v>117</v>
      </c>
      <c r="G329" s="224" t="s">
        <v>124</v>
      </c>
      <c r="H329" s="244">
        <v>4</v>
      </c>
      <c r="I329" s="244">
        <v>4.5</v>
      </c>
      <c r="J329" s="395" t="s">
        <v>167</v>
      </c>
      <c r="K329" s="233" t="s">
        <v>439</v>
      </c>
      <c r="L329" s="172" t="s">
        <v>125</v>
      </c>
      <c r="M329" s="233" t="s">
        <v>294</v>
      </c>
      <c r="N329" s="76">
        <v>15</v>
      </c>
      <c r="O329" s="172" t="s">
        <v>119</v>
      </c>
      <c r="P329" s="76" t="s">
        <v>581</v>
      </c>
      <c r="Q329" s="76" t="s">
        <v>122</v>
      </c>
      <c r="R329" s="172" t="s">
        <v>122</v>
      </c>
      <c r="S329" s="81"/>
      <c r="T329" s="621"/>
      <c r="U329" s="615"/>
      <c r="V329" s="616"/>
      <c r="W329" s="622"/>
    </row>
    <row r="330" spans="1:23" ht="35.25" customHeight="1">
      <c r="A330" s="224">
        <v>298</v>
      </c>
      <c r="B330" s="210" t="s">
        <v>966</v>
      </c>
      <c r="C330" s="785" t="s">
        <v>116</v>
      </c>
      <c r="D330" s="992"/>
      <c r="E330" s="243">
        <v>85</v>
      </c>
      <c r="F330" s="400" t="s">
        <v>117</v>
      </c>
      <c r="G330" s="224" t="s">
        <v>124</v>
      </c>
      <c r="H330" s="244">
        <v>4</v>
      </c>
      <c r="I330" s="244">
        <v>4.5</v>
      </c>
      <c r="J330" s="395" t="s">
        <v>167</v>
      </c>
      <c r="K330" s="233" t="s">
        <v>439</v>
      </c>
      <c r="L330" s="172" t="s">
        <v>125</v>
      </c>
      <c r="M330" s="233" t="s">
        <v>294</v>
      </c>
      <c r="N330" s="76">
        <v>15</v>
      </c>
      <c r="O330" s="172" t="s">
        <v>119</v>
      </c>
      <c r="P330" s="76" t="s">
        <v>581</v>
      </c>
      <c r="Q330" s="76" t="s">
        <v>122</v>
      </c>
      <c r="R330" s="172" t="s">
        <v>122</v>
      </c>
      <c r="S330" s="81"/>
      <c r="T330" s="621"/>
      <c r="U330" s="615"/>
      <c r="V330" s="616"/>
      <c r="W330" s="622"/>
    </row>
    <row r="331" spans="1:23" ht="35.25" customHeight="1">
      <c r="A331" s="224">
        <v>299</v>
      </c>
      <c r="B331" s="210" t="s">
        <v>1058</v>
      </c>
      <c r="C331" s="620">
        <v>1915000</v>
      </c>
      <c r="D331" s="992"/>
      <c r="E331" s="243">
        <v>85</v>
      </c>
      <c r="F331" s="400" t="s">
        <v>117</v>
      </c>
      <c r="G331" s="224" t="s">
        <v>124</v>
      </c>
      <c r="H331" s="244">
        <v>4</v>
      </c>
      <c r="I331" s="244">
        <v>4.5</v>
      </c>
      <c r="J331" s="395" t="s">
        <v>167</v>
      </c>
      <c r="K331" s="233" t="s">
        <v>439</v>
      </c>
      <c r="L331" s="172" t="s">
        <v>125</v>
      </c>
      <c r="M331" s="233" t="s">
        <v>294</v>
      </c>
      <c r="N331" s="76">
        <v>15</v>
      </c>
      <c r="O331" s="172" t="s">
        <v>119</v>
      </c>
      <c r="P331" s="76" t="s">
        <v>581</v>
      </c>
      <c r="Q331" s="76" t="s">
        <v>122</v>
      </c>
      <c r="R331" s="172" t="s">
        <v>122</v>
      </c>
      <c r="S331" s="81"/>
      <c r="T331" s="621"/>
      <c r="U331" s="615"/>
      <c r="V331" s="616"/>
      <c r="W331" s="622"/>
    </row>
    <row r="332" spans="1:23" ht="35.25" customHeight="1">
      <c r="A332" s="224">
        <v>300</v>
      </c>
      <c r="B332" s="210" t="s">
        <v>1059</v>
      </c>
      <c r="C332" s="620">
        <v>1915000</v>
      </c>
      <c r="D332" s="992"/>
      <c r="E332" s="243">
        <v>85</v>
      </c>
      <c r="F332" s="400" t="s">
        <v>117</v>
      </c>
      <c r="G332" s="224" t="s">
        <v>124</v>
      </c>
      <c r="H332" s="244">
        <v>4</v>
      </c>
      <c r="I332" s="244">
        <v>4.5</v>
      </c>
      <c r="J332" s="395" t="s">
        <v>167</v>
      </c>
      <c r="K332" s="233" t="s">
        <v>439</v>
      </c>
      <c r="L332" s="172" t="s">
        <v>125</v>
      </c>
      <c r="M332" s="233" t="s">
        <v>294</v>
      </c>
      <c r="N332" s="76">
        <v>15</v>
      </c>
      <c r="O332" s="172" t="s">
        <v>119</v>
      </c>
      <c r="P332" s="76" t="s">
        <v>581</v>
      </c>
      <c r="Q332" s="76" t="s">
        <v>122</v>
      </c>
      <c r="R332" s="172" t="s">
        <v>122</v>
      </c>
      <c r="S332" s="81"/>
      <c r="T332" s="621"/>
      <c r="U332" s="615"/>
      <c r="V332" s="616"/>
      <c r="W332" s="622"/>
    </row>
    <row r="333" spans="1:23" ht="35.25" customHeight="1">
      <c r="A333" s="224">
        <v>301</v>
      </c>
      <c r="B333" s="210" t="s">
        <v>1060</v>
      </c>
      <c r="C333" s="620">
        <v>1915000</v>
      </c>
      <c r="D333" s="992"/>
      <c r="E333" s="243">
        <v>85</v>
      </c>
      <c r="F333" s="400" t="s">
        <v>117</v>
      </c>
      <c r="G333" s="224" t="s">
        <v>124</v>
      </c>
      <c r="H333" s="244">
        <v>4</v>
      </c>
      <c r="I333" s="244">
        <v>4.5</v>
      </c>
      <c r="J333" s="395" t="s">
        <v>167</v>
      </c>
      <c r="K333" s="233" t="s">
        <v>439</v>
      </c>
      <c r="L333" s="172" t="s">
        <v>125</v>
      </c>
      <c r="M333" s="233" t="s">
        <v>294</v>
      </c>
      <c r="N333" s="76">
        <v>15</v>
      </c>
      <c r="O333" s="172" t="s">
        <v>119</v>
      </c>
      <c r="P333" s="76" t="s">
        <v>581</v>
      </c>
      <c r="Q333" s="76" t="s">
        <v>122</v>
      </c>
      <c r="R333" s="172" t="s">
        <v>122</v>
      </c>
      <c r="S333" s="81"/>
      <c r="T333" s="621"/>
      <c r="U333" s="615"/>
      <c r="V333" s="616"/>
      <c r="W333" s="622"/>
    </row>
    <row r="334" spans="1:23" ht="35.25" customHeight="1">
      <c r="A334" s="224">
        <v>302</v>
      </c>
      <c r="B334" s="210" t="s">
        <v>1061</v>
      </c>
      <c r="C334" s="620">
        <v>1915000</v>
      </c>
      <c r="D334" s="992"/>
      <c r="E334" s="243">
        <v>85</v>
      </c>
      <c r="F334" s="400" t="s">
        <v>117</v>
      </c>
      <c r="G334" s="224" t="s">
        <v>124</v>
      </c>
      <c r="H334" s="244">
        <v>4</v>
      </c>
      <c r="I334" s="244">
        <v>4.5</v>
      </c>
      <c r="J334" s="395" t="s">
        <v>167</v>
      </c>
      <c r="K334" s="233" t="s">
        <v>439</v>
      </c>
      <c r="L334" s="172" t="s">
        <v>125</v>
      </c>
      <c r="M334" s="233" t="s">
        <v>294</v>
      </c>
      <c r="N334" s="76">
        <v>15</v>
      </c>
      <c r="O334" s="172" t="s">
        <v>119</v>
      </c>
      <c r="P334" s="76" t="s">
        <v>581</v>
      </c>
      <c r="Q334" s="76" t="s">
        <v>122</v>
      </c>
      <c r="R334" s="172" t="s">
        <v>122</v>
      </c>
      <c r="S334" s="81"/>
      <c r="T334" s="621"/>
      <c r="U334" s="615"/>
      <c r="V334" s="616"/>
      <c r="W334" s="622"/>
    </row>
    <row r="335" spans="1:23" ht="35.25" customHeight="1">
      <c r="A335" s="224">
        <v>303</v>
      </c>
      <c r="B335" s="210" t="s">
        <v>1062</v>
      </c>
      <c r="C335" s="620">
        <v>1915000</v>
      </c>
      <c r="D335" s="992"/>
      <c r="E335" s="243">
        <v>85</v>
      </c>
      <c r="F335" s="400" t="s">
        <v>117</v>
      </c>
      <c r="G335" s="224" t="s">
        <v>124</v>
      </c>
      <c r="H335" s="244">
        <v>4</v>
      </c>
      <c r="I335" s="244">
        <v>4.5</v>
      </c>
      <c r="J335" s="395" t="s">
        <v>167</v>
      </c>
      <c r="K335" s="233" t="s">
        <v>439</v>
      </c>
      <c r="L335" s="172" t="s">
        <v>125</v>
      </c>
      <c r="M335" s="233" t="s">
        <v>294</v>
      </c>
      <c r="N335" s="76">
        <v>15</v>
      </c>
      <c r="O335" s="172" t="s">
        <v>119</v>
      </c>
      <c r="P335" s="76" t="s">
        <v>581</v>
      </c>
      <c r="Q335" s="76" t="s">
        <v>122</v>
      </c>
      <c r="R335" s="172" t="s">
        <v>122</v>
      </c>
      <c r="S335" s="81"/>
      <c r="T335" s="621"/>
      <c r="U335" s="615"/>
      <c r="V335" s="616"/>
      <c r="W335" s="622"/>
    </row>
    <row r="336" spans="1:23" ht="35.25" customHeight="1">
      <c r="A336" s="224">
        <v>304</v>
      </c>
      <c r="B336" s="210" t="s">
        <v>1063</v>
      </c>
      <c r="C336" s="620">
        <v>1915000</v>
      </c>
      <c r="D336" s="992"/>
      <c r="E336" s="243">
        <v>85</v>
      </c>
      <c r="F336" s="400" t="s">
        <v>117</v>
      </c>
      <c r="G336" s="224" t="s">
        <v>124</v>
      </c>
      <c r="H336" s="244">
        <v>4</v>
      </c>
      <c r="I336" s="244">
        <v>4.5</v>
      </c>
      <c r="J336" s="395" t="s">
        <v>167</v>
      </c>
      <c r="K336" s="233" t="s">
        <v>439</v>
      </c>
      <c r="L336" s="172" t="s">
        <v>125</v>
      </c>
      <c r="M336" s="233" t="s">
        <v>294</v>
      </c>
      <c r="N336" s="76">
        <v>15</v>
      </c>
      <c r="O336" s="172" t="s">
        <v>119</v>
      </c>
      <c r="P336" s="76" t="s">
        <v>581</v>
      </c>
      <c r="Q336" s="76" t="s">
        <v>122</v>
      </c>
      <c r="R336" s="172" t="s">
        <v>122</v>
      </c>
      <c r="S336" s="81"/>
      <c r="T336" s="621"/>
      <c r="U336" s="615"/>
      <c r="V336" s="616"/>
      <c r="W336" s="622"/>
    </row>
    <row r="337" spans="1:25" ht="35.25" customHeight="1">
      <c r="A337" s="224">
        <v>305</v>
      </c>
      <c r="B337" s="210" t="s">
        <v>1064</v>
      </c>
      <c r="C337" s="620">
        <v>1915000</v>
      </c>
      <c r="D337" s="992"/>
      <c r="E337" s="243">
        <v>85</v>
      </c>
      <c r="F337" s="400" t="s">
        <v>117</v>
      </c>
      <c r="G337" s="224" t="s">
        <v>124</v>
      </c>
      <c r="H337" s="244">
        <v>4</v>
      </c>
      <c r="I337" s="244">
        <v>4.5</v>
      </c>
      <c r="J337" s="395" t="s">
        <v>167</v>
      </c>
      <c r="K337" s="233" t="s">
        <v>439</v>
      </c>
      <c r="L337" s="172" t="s">
        <v>125</v>
      </c>
      <c r="M337" s="233" t="s">
        <v>294</v>
      </c>
      <c r="N337" s="76">
        <v>15</v>
      </c>
      <c r="O337" s="172" t="s">
        <v>119</v>
      </c>
      <c r="P337" s="76" t="s">
        <v>581</v>
      </c>
      <c r="Q337" s="76" t="s">
        <v>122</v>
      </c>
      <c r="R337" s="172" t="s">
        <v>122</v>
      </c>
      <c r="S337" s="81"/>
      <c r="T337" s="533"/>
      <c r="U337" s="423"/>
      <c r="V337" s="424"/>
      <c r="W337" s="536"/>
    </row>
    <row r="338" spans="1:25" ht="35.25" customHeight="1">
      <c r="A338" s="224">
        <v>306</v>
      </c>
      <c r="B338" s="210" t="s">
        <v>1065</v>
      </c>
      <c r="C338" s="785" t="s">
        <v>116</v>
      </c>
      <c r="D338" s="992"/>
      <c r="E338" s="243">
        <v>85</v>
      </c>
      <c r="F338" s="400" t="s">
        <v>117</v>
      </c>
      <c r="G338" s="224" t="s">
        <v>124</v>
      </c>
      <c r="H338" s="244">
        <v>4</v>
      </c>
      <c r="I338" s="244">
        <v>4.5</v>
      </c>
      <c r="J338" s="395" t="s">
        <v>167</v>
      </c>
      <c r="K338" s="233" t="s">
        <v>439</v>
      </c>
      <c r="L338" s="172" t="s">
        <v>125</v>
      </c>
      <c r="M338" s="233" t="s">
        <v>294</v>
      </c>
      <c r="N338" s="76">
        <v>15</v>
      </c>
      <c r="O338" s="172" t="s">
        <v>119</v>
      </c>
      <c r="P338" s="76" t="s">
        <v>581</v>
      </c>
      <c r="Q338" s="76" t="s">
        <v>122</v>
      </c>
      <c r="R338" s="172" t="s">
        <v>122</v>
      </c>
      <c r="S338" s="81"/>
      <c r="T338" s="621"/>
      <c r="U338" s="615"/>
      <c r="V338" s="616"/>
      <c r="W338" s="622"/>
    </row>
    <row r="339" spans="1:25" ht="35.25" customHeight="1">
      <c r="A339" s="224">
        <v>307</v>
      </c>
      <c r="B339" s="210" t="s">
        <v>1066</v>
      </c>
      <c r="C339" s="620">
        <v>1915000</v>
      </c>
      <c r="D339" s="992"/>
      <c r="E339" s="243">
        <v>85</v>
      </c>
      <c r="F339" s="400" t="s">
        <v>117</v>
      </c>
      <c r="G339" s="224" t="s">
        <v>124</v>
      </c>
      <c r="H339" s="244">
        <v>4</v>
      </c>
      <c r="I339" s="244">
        <v>4.5</v>
      </c>
      <c r="J339" s="395" t="s">
        <v>167</v>
      </c>
      <c r="K339" s="233" t="s">
        <v>439</v>
      </c>
      <c r="L339" s="172" t="s">
        <v>125</v>
      </c>
      <c r="M339" s="233" t="s">
        <v>294</v>
      </c>
      <c r="N339" s="76">
        <v>15</v>
      </c>
      <c r="O339" s="172" t="s">
        <v>119</v>
      </c>
      <c r="P339" s="76" t="s">
        <v>581</v>
      </c>
      <c r="Q339" s="76" t="s">
        <v>122</v>
      </c>
      <c r="R339" s="172" t="s">
        <v>122</v>
      </c>
      <c r="S339" s="81"/>
      <c r="T339" s="621"/>
      <c r="U339" s="615"/>
      <c r="V339" s="616"/>
      <c r="W339" s="622"/>
    </row>
    <row r="340" spans="1:25" ht="35.25" customHeight="1">
      <c r="A340" s="224">
        <v>308</v>
      </c>
      <c r="B340" s="210" t="s">
        <v>1067</v>
      </c>
      <c r="C340" s="785" t="s">
        <v>116</v>
      </c>
      <c r="D340" s="992"/>
      <c r="E340" s="243">
        <v>85</v>
      </c>
      <c r="F340" s="400" t="s">
        <v>117</v>
      </c>
      <c r="G340" s="224" t="s">
        <v>124</v>
      </c>
      <c r="H340" s="244">
        <v>4</v>
      </c>
      <c r="I340" s="244">
        <v>4.5</v>
      </c>
      <c r="J340" s="395" t="s">
        <v>167</v>
      </c>
      <c r="K340" s="233" t="s">
        <v>439</v>
      </c>
      <c r="L340" s="172" t="s">
        <v>125</v>
      </c>
      <c r="M340" s="233" t="s">
        <v>294</v>
      </c>
      <c r="N340" s="76">
        <v>15</v>
      </c>
      <c r="O340" s="172" t="s">
        <v>119</v>
      </c>
      <c r="P340" s="76" t="s">
        <v>581</v>
      </c>
      <c r="Q340" s="76" t="s">
        <v>122</v>
      </c>
      <c r="R340" s="172" t="s">
        <v>122</v>
      </c>
      <c r="S340" s="81"/>
      <c r="T340" s="621"/>
      <c r="U340" s="615"/>
      <c r="V340" s="616"/>
      <c r="W340" s="622"/>
    </row>
    <row r="341" spans="1:25" ht="35.25" customHeight="1">
      <c r="A341" s="224">
        <v>309</v>
      </c>
      <c r="B341" s="210" t="s">
        <v>1068</v>
      </c>
      <c r="C341" s="620">
        <v>1915000</v>
      </c>
      <c r="D341" s="992"/>
      <c r="E341" s="243">
        <v>85</v>
      </c>
      <c r="F341" s="400" t="s">
        <v>117</v>
      </c>
      <c r="G341" s="224" t="s">
        <v>124</v>
      </c>
      <c r="H341" s="244">
        <v>4</v>
      </c>
      <c r="I341" s="244">
        <v>4.5</v>
      </c>
      <c r="J341" s="395" t="s">
        <v>167</v>
      </c>
      <c r="K341" s="233" t="s">
        <v>439</v>
      </c>
      <c r="L341" s="172" t="s">
        <v>125</v>
      </c>
      <c r="M341" s="233" t="s">
        <v>294</v>
      </c>
      <c r="N341" s="76">
        <v>15</v>
      </c>
      <c r="O341" s="172" t="s">
        <v>119</v>
      </c>
      <c r="P341" s="76" t="s">
        <v>581</v>
      </c>
      <c r="Q341" s="76" t="s">
        <v>122</v>
      </c>
      <c r="R341" s="172" t="s">
        <v>122</v>
      </c>
      <c r="S341" s="81"/>
      <c r="T341" s="621"/>
      <c r="U341" s="615"/>
      <c r="V341" s="616"/>
      <c r="W341" s="622"/>
    </row>
    <row r="342" spans="1:25" ht="35.25" customHeight="1">
      <c r="A342" s="224">
        <v>310</v>
      </c>
      <c r="B342" s="210" t="s">
        <v>1069</v>
      </c>
      <c r="C342" s="785" t="s">
        <v>116</v>
      </c>
      <c r="D342" s="992"/>
      <c r="E342" s="243">
        <v>85</v>
      </c>
      <c r="F342" s="400" t="s">
        <v>117</v>
      </c>
      <c r="G342" s="224" t="s">
        <v>124</v>
      </c>
      <c r="H342" s="244">
        <v>4</v>
      </c>
      <c r="I342" s="244">
        <v>4.5</v>
      </c>
      <c r="J342" s="395" t="s">
        <v>167</v>
      </c>
      <c r="K342" s="233" t="s">
        <v>439</v>
      </c>
      <c r="L342" s="172" t="s">
        <v>125</v>
      </c>
      <c r="M342" s="233" t="s">
        <v>294</v>
      </c>
      <c r="N342" s="76">
        <v>15</v>
      </c>
      <c r="O342" s="172" t="s">
        <v>119</v>
      </c>
      <c r="P342" s="76" t="s">
        <v>581</v>
      </c>
      <c r="Q342" s="76" t="s">
        <v>122</v>
      </c>
      <c r="R342" s="172" t="s">
        <v>122</v>
      </c>
      <c r="S342" s="81"/>
      <c r="T342" s="784"/>
      <c r="U342" s="790"/>
      <c r="V342" s="791"/>
      <c r="W342" s="792"/>
    </row>
    <row r="343" spans="1:25" ht="35.25" customHeight="1">
      <c r="A343" s="224">
        <v>311</v>
      </c>
      <c r="B343" s="210" t="s">
        <v>1232</v>
      </c>
      <c r="C343" s="785" t="s">
        <v>116</v>
      </c>
      <c r="D343" s="992"/>
      <c r="E343" s="243">
        <v>85</v>
      </c>
      <c r="F343" s="400" t="s">
        <v>117</v>
      </c>
      <c r="G343" s="224" t="s">
        <v>124</v>
      </c>
      <c r="H343" s="244">
        <v>4</v>
      </c>
      <c r="I343" s="244">
        <v>4.5</v>
      </c>
      <c r="J343" s="395" t="s">
        <v>167</v>
      </c>
      <c r="K343" s="233" t="s">
        <v>439</v>
      </c>
      <c r="L343" s="172" t="s">
        <v>125</v>
      </c>
      <c r="M343" s="233" t="s">
        <v>294</v>
      </c>
      <c r="N343" s="76">
        <v>15</v>
      </c>
      <c r="O343" s="172" t="s">
        <v>119</v>
      </c>
      <c r="P343" s="76" t="s">
        <v>581</v>
      </c>
      <c r="Q343" s="76" t="s">
        <v>122</v>
      </c>
      <c r="R343" s="172" t="s">
        <v>122</v>
      </c>
      <c r="S343" s="81"/>
      <c r="T343" s="621"/>
      <c r="U343" s="615"/>
      <c r="V343" s="616"/>
      <c r="W343" s="622"/>
    </row>
    <row r="344" spans="1:25" ht="26.25" customHeight="1">
      <c r="A344" s="224">
        <v>312</v>
      </c>
      <c r="B344" s="256" t="s">
        <v>963</v>
      </c>
      <c r="C344" s="755" t="s">
        <v>174</v>
      </c>
      <c r="D344" s="993"/>
      <c r="E344" s="985" t="s">
        <v>175</v>
      </c>
      <c r="F344" s="985"/>
      <c r="G344" s="985"/>
      <c r="H344" s="985"/>
      <c r="I344" s="985"/>
      <c r="J344" s="985"/>
      <c r="K344" s="985"/>
      <c r="L344" s="985"/>
      <c r="M344" s="985"/>
      <c r="N344" s="985"/>
      <c r="O344" s="985"/>
      <c r="P344" s="985"/>
      <c r="Q344" s="985"/>
      <c r="R344" s="985"/>
      <c r="S344" s="985"/>
      <c r="T344" s="985"/>
      <c r="U344" s="985"/>
      <c r="V344" s="985"/>
      <c r="W344" s="985"/>
    </row>
    <row r="345" spans="1:25" ht="20.25">
      <c r="A345" s="988" t="s">
        <v>942</v>
      </c>
      <c r="B345" s="989"/>
      <c r="C345" s="989"/>
      <c r="D345" s="989"/>
      <c r="E345" s="989"/>
      <c r="F345" s="989"/>
      <c r="G345" s="989"/>
      <c r="H345" s="989"/>
      <c r="I345" s="989"/>
      <c r="J345" s="989"/>
      <c r="K345" s="989"/>
      <c r="L345" s="989"/>
      <c r="M345" s="989"/>
      <c r="N345" s="989"/>
      <c r="O345" s="989"/>
      <c r="P345" s="989"/>
      <c r="Q345" s="989"/>
      <c r="R345" s="989"/>
      <c r="S345" s="989"/>
      <c r="T345" s="989"/>
      <c r="U345" s="989"/>
      <c r="V345" s="989"/>
      <c r="W345" s="990"/>
    </row>
    <row r="346" spans="1:25" ht="41.25" customHeight="1">
      <c r="A346" s="256">
        <v>313</v>
      </c>
      <c r="B346" s="256" t="s">
        <v>946</v>
      </c>
      <c r="C346" s="829">
        <v>600000</v>
      </c>
      <c r="D346" s="830"/>
      <c r="E346" s="828" t="s">
        <v>943</v>
      </c>
      <c r="F346" s="828"/>
      <c r="G346" s="224" t="s">
        <v>124</v>
      </c>
      <c r="H346" s="222">
        <v>25</v>
      </c>
      <c r="I346" s="222">
        <v>25</v>
      </c>
      <c r="J346" s="854" t="s">
        <v>944</v>
      </c>
      <c r="K346" s="222"/>
      <c r="L346" s="256"/>
      <c r="M346" s="256"/>
      <c r="N346" s="222"/>
      <c r="O346" s="222">
        <v>2018</v>
      </c>
      <c r="P346" s="222"/>
      <c r="Q346" s="76" t="s">
        <v>122</v>
      </c>
      <c r="R346" s="172" t="s">
        <v>122</v>
      </c>
      <c r="S346" s="256"/>
      <c r="T346" s="835" t="s">
        <v>945</v>
      </c>
      <c r="U346" s="836"/>
      <c r="V346" s="837"/>
      <c r="W346" s="535"/>
    </row>
    <row r="347" spans="1:25" ht="22.5" customHeight="1">
      <c r="A347" s="256">
        <v>314</v>
      </c>
      <c r="B347" s="256" t="s">
        <v>1233</v>
      </c>
      <c r="C347" s="499">
        <v>1865000</v>
      </c>
      <c r="D347" s="851" t="s">
        <v>932</v>
      </c>
      <c r="E347" s="789">
        <v>85</v>
      </c>
      <c r="F347" s="400" t="s">
        <v>117</v>
      </c>
      <c r="G347" s="224" t="s">
        <v>124</v>
      </c>
      <c r="H347" s="244">
        <v>4</v>
      </c>
      <c r="I347" s="244">
        <v>4.5</v>
      </c>
      <c r="J347" s="855"/>
      <c r="K347" s="222"/>
      <c r="L347" s="256"/>
      <c r="M347" s="256"/>
      <c r="N347" s="222"/>
      <c r="O347" s="222">
        <v>2018</v>
      </c>
      <c r="P347" s="222"/>
      <c r="Q347" s="76" t="s">
        <v>122</v>
      </c>
      <c r="R347" s="172" t="s">
        <v>122</v>
      </c>
      <c r="S347" s="256"/>
      <c r="T347" s="256"/>
      <c r="U347" s="256"/>
      <c r="V347" s="256"/>
      <c r="W347" s="786"/>
      <c r="X347" s="318"/>
      <c r="Y347" s="318"/>
    </row>
    <row r="348" spans="1:25" ht="22.5" customHeight="1">
      <c r="A348" s="256">
        <v>315</v>
      </c>
      <c r="B348" s="256" t="s">
        <v>1234</v>
      </c>
      <c r="C348" s="499">
        <v>1865000</v>
      </c>
      <c r="D348" s="852"/>
      <c r="E348" s="789">
        <v>85</v>
      </c>
      <c r="F348" s="400" t="s">
        <v>117</v>
      </c>
      <c r="G348" s="224" t="s">
        <v>124</v>
      </c>
      <c r="H348" s="244">
        <v>4</v>
      </c>
      <c r="I348" s="244">
        <v>4.5</v>
      </c>
      <c r="J348" s="855"/>
      <c r="K348" s="222"/>
      <c r="L348" s="256"/>
      <c r="M348" s="256"/>
      <c r="N348" s="222"/>
      <c r="O348" s="222">
        <v>2018</v>
      </c>
      <c r="P348" s="222"/>
      <c r="Q348" s="76" t="s">
        <v>122</v>
      </c>
      <c r="R348" s="172" t="s">
        <v>122</v>
      </c>
      <c r="S348" s="256"/>
      <c r="T348" s="256"/>
      <c r="U348" s="256"/>
      <c r="V348" s="256"/>
      <c r="W348" s="786"/>
      <c r="X348" s="318"/>
      <c r="Y348" s="318"/>
    </row>
    <row r="349" spans="1:25" ht="22.5" customHeight="1">
      <c r="A349" s="256">
        <v>316</v>
      </c>
      <c r="B349" s="256" t="s">
        <v>1235</v>
      </c>
      <c r="C349" s="499">
        <v>1865000</v>
      </c>
      <c r="D349" s="853"/>
      <c r="E349" s="789">
        <v>85</v>
      </c>
      <c r="F349" s="224" t="s">
        <v>117</v>
      </c>
      <c r="G349" s="224" t="s">
        <v>124</v>
      </c>
      <c r="H349" s="244">
        <v>4</v>
      </c>
      <c r="I349" s="244">
        <v>4.5</v>
      </c>
      <c r="J349" s="856"/>
      <c r="K349" s="222"/>
      <c r="L349" s="256"/>
      <c r="M349" s="256"/>
      <c r="N349" s="222"/>
      <c r="O349" s="222">
        <v>2018</v>
      </c>
      <c r="P349" s="222"/>
      <c r="Q349" s="76" t="s">
        <v>122</v>
      </c>
      <c r="R349" s="172" t="s">
        <v>122</v>
      </c>
      <c r="S349" s="256"/>
      <c r="T349" s="256"/>
      <c r="U349" s="256"/>
      <c r="V349" s="256"/>
      <c r="W349" s="786"/>
      <c r="X349" s="318"/>
      <c r="Y349" s="318"/>
    </row>
    <row r="350" spans="1:25">
      <c r="A350" s="256">
        <v>317</v>
      </c>
      <c r="B350" s="256" t="s">
        <v>1236</v>
      </c>
      <c r="C350" s="499">
        <v>1865000</v>
      </c>
      <c r="D350" s="851" t="s">
        <v>932</v>
      </c>
      <c r="E350" s="789">
        <v>85</v>
      </c>
      <c r="F350" s="224" t="s">
        <v>117</v>
      </c>
      <c r="G350" s="224" t="s">
        <v>124</v>
      </c>
      <c r="H350" s="244">
        <v>4</v>
      </c>
      <c r="I350" s="244">
        <v>4.5</v>
      </c>
      <c r="J350" s="854" t="s">
        <v>944</v>
      </c>
      <c r="K350" s="222"/>
      <c r="L350" s="256"/>
      <c r="M350" s="256"/>
      <c r="N350" s="222"/>
      <c r="O350" s="222">
        <v>2018</v>
      </c>
      <c r="P350" s="222"/>
      <c r="Q350" s="76" t="s">
        <v>122</v>
      </c>
      <c r="R350" s="172" t="s">
        <v>122</v>
      </c>
      <c r="S350" s="256"/>
      <c r="T350" s="256"/>
      <c r="U350" s="256"/>
      <c r="V350" s="256"/>
      <c r="W350" s="786"/>
      <c r="X350" s="318"/>
      <c r="Y350" s="318"/>
    </row>
    <row r="351" spans="1:25">
      <c r="A351" s="256">
        <v>318</v>
      </c>
      <c r="B351" s="256" t="s">
        <v>1237</v>
      </c>
      <c r="C351" s="499">
        <v>1865000</v>
      </c>
      <c r="D351" s="852"/>
      <c r="E351" s="789">
        <v>85</v>
      </c>
      <c r="F351" s="224" t="s">
        <v>117</v>
      </c>
      <c r="G351" s="224" t="s">
        <v>124</v>
      </c>
      <c r="H351" s="244">
        <v>4</v>
      </c>
      <c r="I351" s="244">
        <v>4.5</v>
      </c>
      <c r="J351" s="855"/>
      <c r="K351" s="222"/>
      <c r="L351" s="256"/>
      <c r="M351" s="256"/>
      <c r="N351" s="222"/>
      <c r="O351" s="222">
        <v>2018</v>
      </c>
      <c r="P351" s="222"/>
      <c r="Q351" s="76" t="s">
        <v>122</v>
      </c>
      <c r="R351" s="172" t="s">
        <v>122</v>
      </c>
      <c r="S351" s="256"/>
      <c r="T351" s="256"/>
      <c r="U351" s="256"/>
      <c r="V351" s="256"/>
      <c r="W351" s="786"/>
      <c r="X351" s="318"/>
      <c r="Y351" s="318"/>
    </row>
    <row r="352" spans="1:25">
      <c r="A352" s="256">
        <v>319</v>
      </c>
      <c r="B352" s="256" t="s">
        <v>1238</v>
      </c>
      <c r="C352" s="499">
        <v>1865000</v>
      </c>
      <c r="D352" s="853"/>
      <c r="E352" s="789">
        <v>85</v>
      </c>
      <c r="F352" s="224" t="s">
        <v>117</v>
      </c>
      <c r="G352" s="224" t="s">
        <v>124</v>
      </c>
      <c r="H352" s="244">
        <v>4</v>
      </c>
      <c r="I352" s="244">
        <v>4.5</v>
      </c>
      <c r="J352" s="855"/>
      <c r="K352" s="222"/>
      <c r="L352" s="256"/>
      <c r="M352" s="256"/>
      <c r="N352" s="222"/>
      <c r="O352" s="222">
        <v>2018</v>
      </c>
      <c r="P352" s="222"/>
      <c r="Q352" s="76" t="s">
        <v>122</v>
      </c>
      <c r="R352" s="172" t="s">
        <v>122</v>
      </c>
      <c r="S352" s="256"/>
      <c r="T352" s="256"/>
      <c r="U352" s="256"/>
      <c r="V352" s="256"/>
      <c r="W352" s="786"/>
      <c r="X352" s="318"/>
      <c r="Y352" s="318"/>
    </row>
    <row r="353" spans="1:25">
      <c r="A353" s="256">
        <v>320</v>
      </c>
      <c r="B353" s="256" t="s">
        <v>1239</v>
      </c>
      <c r="C353" s="499">
        <v>1865000</v>
      </c>
      <c r="D353" s="851" t="s">
        <v>932</v>
      </c>
      <c r="E353" s="789">
        <v>85</v>
      </c>
      <c r="F353" s="224" t="s">
        <v>117</v>
      </c>
      <c r="G353" s="224" t="s">
        <v>124</v>
      </c>
      <c r="H353" s="244">
        <v>4</v>
      </c>
      <c r="I353" s="244">
        <v>4.5</v>
      </c>
      <c r="J353" s="856"/>
      <c r="K353" s="222"/>
      <c r="L353" s="256"/>
      <c r="M353" s="256"/>
      <c r="N353" s="222"/>
      <c r="O353" s="222">
        <v>2018</v>
      </c>
      <c r="P353" s="222"/>
      <c r="Q353" s="76" t="s">
        <v>122</v>
      </c>
      <c r="R353" s="172" t="s">
        <v>122</v>
      </c>
      <c r="S353" s="256"/>
      <c r="T353" s="256"/>
      <c r="U353" s="256"/>
      <c r="V353" s="256"/>
      <c r="W353" s="786"/>
      <c r="X353" s="318"/>
      <c r="Y353" s="318"/>
    </row>
    <row r="354" spans="1:25" ht="15" customHeight="1">
      <c r="A354" s="256">
        <v>321</v>
      </c>
      <c r="B354" s="256" t="s">
        <v>1240</v>
      </c>
      <c r="C354" s="499">
        <v>1865000</v>
      </c>
      <c r="D354" s="852"/>
      <c r="E354" s="789">
        <v>85</v>
      </c>
      <c r="F354" s="224" t="s">
        <v>117</v>
      </c>
      <c r="G354" s="224" t="s">
        <v>124</v>
      </c>
      <c r="H354" s="244">
        <v>4</v>
      </c>
      <c r="I354" s="244">
        <v>4.5</v>
      </c>
      <c r="J354" s="857" t="s">
        <v>944</v>
      </c>
      <c r="K354" s="222"/>
      <c r="L354" s="256"/>
      <c r="M354" s="256"/>
      <c r="N354" s="222"/>
      <c r="O354" s="222">
        <v>2018</v>
      </c>
      <c r="P354" s="222"/>
      <c r="Q354" s="76" t="s">
        <v>122</v>
      </c>
      <c r="R354" s="172" t="s">
        <v>122</v>
      </c>
      <c r="S354" s="256"/>
      <c r="T354" s="256"/>
      <c r="U354" s="256"/>
      <c r="V354" s="256"/>
      <c r="W354" s="786"/>
      <c r="X354" s="318"/>
      <c r="Y354" s="318"/>
    </row>
    <row r="355" spans="1:25">
      <c r="A355" s="256">
        <v>322</v>
      </c>
      <c r="B355" s="256" t="s">
        <v>1241</v>
      </c>
      <c r="C355" s="499">
        <v>1865000</v>
      </c>
      <c r="D355" s="853"/>
      <c r="E355" s="789">
        <v>85</v>
      </c>
      <c r="F355" s="224" t="s">
        <v>117</v>
      </c>
      <c r="G355" s="224" t="s">
        <v>124</v>
      </c>
      <c r="H355" s="244">
        <v>4</v>
      </c>
      <c r="I355" s="244">
        <v>4.5</v>
      </c>
      <c r="J355" s="857"/>
      <c r="K355" s="222"/>
      <c r="L355" s="256"/>
      <c r="M355" s="256"/>
      <c r="N355" s="222"/>
      <c r="O355" s="222">
        <v>2018</v>
      </c>
      <c r="P355" s="222"/>
      <c r="Q355" s="76" t="s">
        <v>122</v>
      </c>
      <c r="R355" s="172" t="s">
        <v>122</v>
      </c>
      <c r="S355" s="256"/>
      <c r="T355" s="256"/>
      <c r="U355" s="256"/>
      <c r="V355" s="256"/>
      <c r="W355" s="786"/>
      <c r="X355" s="318"/>
      <c r="Y355" s="318"/>
    </row>
    <row r="356" spans="1:25">
      <c r="A356" s="256">
        <v>323</v>
      </c>
      <c r="B356" s="256" t="s">
        <v>1242</v>
      </c>
      <c r="C356" s="499">
        <v>1865000</v>
      </c>
      <c r="D356" s="851" t="s">
        <v>932</v>
      </c>
      <c r="E356" s="789">
        <v>85</v>
      </c>
      <c r="F356" s="224" t="s">
        <v>117</v>
      </c>
      <c r="G356" s="224" t="s">
        <v>124</v>
      </c>
      <c r="H356" s="244">
        <v>4</v>
      </c>
      <c r="I356" s="244">
        <v>4.5</v>
      </c>
      <c r="J356" s="857"/>
      <c r="K356" s="222"/>
      <c r="L356" s="256"/>
      <c r="M356" s="256"/>
      <c r="N356" s="222"/>
      <c r="O356" s="222">
        <v>2018</v>
      </c>
      <c r="P356" s="222"/>
      <c r="Q356" s="76" t="s">
        <v>122</v>
      </c>
      <c r="R356" s="172" t="s">
        <v>122</v>
      </c>
      <c r="S356" s="256"/>
      <c r="T356" s="256"/>
      <c r="U356" s="256"/>
      <c r="V356" s="256"/>
      <c r="W356" s="786"/>
      <c r="X356" s="318"/>
      <c r="Y356" s="318"/>
    </row>
    <row r="357" spans="1:25">
      <c r="A357" s="256">
        <v>324</v>
      </c>
      <c r="B357" s="256" t="s">
        <v>1243</v>
      </c>
      <c r="C357" s="499">
        <v>1865000</v>
      </c>
      <c r="D357" s="852"/>
      <c r="E357" s="789">
        <v>85</v>
      </c>
      <c r="F357" s="224" t="s">
        <v>117</v>
      </c>
      <c r="G357" s="224" t="s">
        <v>124</v>
      </c>
      <c r="H357" s="244">
        <v>4</v>
      </c>
      <c r="I357" s="244">
        <v>4.5</v>
      </c>
      <c r="J357" s="857"/>
      <c r="K357" s="222"/>
      <c r="L357" s="256"/>
      <c r="M357" s="256"/>
      <c r="N357" s="222"/>
      <c r="O357" s="222">
        <v>2018</v>
      </c>
      <c r="P357" s="222"/>
      <c r="Q357" s="76" t="s">
        <v>122</v>
      </c>
      <c r="R357" s="172" t="s">
        <v>122</v>
      </c>
      <c r="S357" s="256"/>
      <c r="T357" s="256"/>
      <c r="U357" s="256"/>
      <c r="V357" s="256"/>
      <c r="W357" s="786"/>
      <c r="X357" s="318"/>
      <c r="Y357" s="318"/>
    </row>
    <row r="358" spans="1:25">
      <c r="A358" s="256">
        <v>325</v>
      </c>
      <c r="B358" s="256" t="s">
        <v>1244</v>
      </c>
      <c r="C358" s="499">
        <v>1865000</v>
      </c>
      <c r="D358" s="853"/>
      <c r="E358" s="789">
        <v>85</v>
      </c>
      <c r="F358" s="224" t="s">
        <v>117</v>
      </c>
      <c r="G358" s="224" t="s">
        <v>124</v>
      </c>
      <c r="H358" s="244">
        <v>4</v>
      </c>
      <c r="I358" s="244">
        <v>4.5</v>
      </c>
      <c r="J358" s="857"/>
      <c r="K358" s="222"/>
      <c r="L358" s="256"/>
      <c r="M358" s="256"/>
      <c r="N358" s="222"/>
      <c r="O358" s="222">
        <v>2018</v>
      </c>
      <c r="P358" s="222"/>
      <c r="Q358" s="76" t="s">
        <v>122</v>
      </c>
      <c r="R358" s="172" t="s">
        <v>122</v>
      </c>
      <c r="S358" s="256"/>
      <c r="T358" s="256"/>
      <c r="U358" s="256"/>
      <c r="V358" s="256"/>
      <c r="W358" s="786"/>
      <c r="X358" s="318"/>
      <c r="Y358" s="318"/>
    </row>
    <row r="359" spans="1:25">
      <c r="A359" s="318"/>
      <c r="B359" s="318"/>
      <c r="C359" s="564"/>
      <c r="D359" s="318"/>
      <c r="E359" s="565"/>
      <c r="F359" s="564"/>
      <c r="G359" s="318"/>
      <c r="H359" s="564"/>
      <c r="I359" s="564"/>
      <c r="J359" s="318"/>
      <c r="K359" s="318"/>
      <c r="L359" s="564"/>
      <c r="M359" s="564"/>
      <c r="N359" s="564"/>
      <c r="O359" s="564"/>
      <c r="P359" s="564"/>
      <c r="Q359" s="318"/>
      <c r="R359" s="318"/>
      <c r="S359" s="318"/>
      <c r="T359" s="318"/>
      <c r="U359" s="567"/>
      <c r="V359" s="318"/>
      <c r="W359" s="318"/>
    </row>
    <row r="360" spans="1:25">
      <c r="A360" s="318"/>
      <c r="B360" s="318"/>
      <c r="C360" s="564"/>
      <c r="D360" s="318"/>
      <c r="E360" s="565"/>
      <c r="F360" s="564"/>
      <c r="G360" s="318"/>
      <c r="H360" s="564"/>
      <c r="I360" s="564"/>
      <c r="J360" s="318"/>
      <c r="K360" s="318"/>
      <c r="L360" s="564"/>
      <c r="M360" s="564"/>
      <c r="N360" s="564"/>
      <c r="O360" s="564"/>
      <c r="P360" s="564"/>
      <c r="Q360" s="318"/>
      <c r="R360" s="318"/>
      <c r="S360" s="318"/>
      <c r="T360" s="318"/>
      <c r="U360" s="567"/>
      <c r="V360" s="318"/>
      <c r="W360" s="318"/>
    </row>
    <row r="361" spans="1:25">
      <c r="A361" s="318"/>
      <c r="B361" s="318"/>
      <c r="C361" s="564"/>
      <c r="D361" s="318"/>
      <c r="E361" s="565"/>
      <c r="F361" s="564"/>
      <c r="G361" s="318"/>
      <c r="H361" s="564"/>
      <c r="I361" s="564"/>
      <c r="J361" s="318"/>
      <c r="K361" s="318"/>
      <c r="L361" s="564"/>
      <c r="M361" s="564"/>
      <c r="N361" s="564"/>
      <c r="O361" s="564"/>
      <c r="P361" s="564"/>
      <c r="Q361" s="318"/>
      <c r="R361" s="318"/>
      <c r="S361" s="318"/>
      <c r="T361" s="318"/>
      <c r="U361" s="567"/>
      <c r="V361" s="318"/>
      <c r="W361" s="318"/>
    </row>
    <row r="362" spans="1:25">
      <c r="A362" s="318"/>
      <c r="B362" s="318"/>
      <c r="C362" s="564"/>
      <c r="D362" s="318"/>
      <c r="E362" s="565"/>
      <c r="F362" s="564"/>
      <c r="G362" s="318"/>
      <c r="H362" s="564"/>
      <c r="I362" s="564"/>
      <c r="J362" s="318"/>
      <c r="K362" s="318"/>
      <c r="L362" s="564"/>
      <c r="M362" s="564"/>
      <c r="N362" s="564"/>
      <c r="O362" s="564"/>
      <c r="P362" s="564"/>
      <c r="Q362" s="318"/>
      <c r="R362" s="318"/>
      <c r="S362" s="318"/>
      <c r="T362" s="318"/>
      <c r="U362" s="567"/>
      <c r="V362" s="318"/>
      <c r="W362" s="318"/>
    </row>
    <row r="363" spans="1:25">
      <c r="A363" s="318"/>
      <c r="B363" s="318"/>
      <c r="C363" s="564"/>
      <c r="D363" s="318"/>
      <c r="E363" s="565"/>
      <c r="F363" s="564"/>
      <c r="G363" s="318"/>
      <c r="H363" s="564"/>
      <c r="I363" s="564"/>
      <c r="J363" s="566"/>
      <c r="K363" s="564"/>
      <c r="L363" s="318"/>
      <c r="M363" s="318"/>
      <c r="N363" s="564"/>
      <c r="O363" s="564"/>
      <c r="P363" s="564"/>
      <c r="Q363" s="564"/>
      <c r="R363" s="564"/>
      <c r="S363" s="318"/>
      <c r="T363" s="318"/>
      <c r="U363" s="318"/>
      <c r="V363" s="318"/>
      <c r="W363" s="567"/>
      <c r="X363" s="318"/>
      <c r="Y363" s="318"/>
    </row>
    <row r="364" spans="1:25">
      <c r="A364" s="318"/>
      <c r="B364" s="318"/>
      <c r="C364" s="564"/>
      <c r="D364" s="318"/>
      <c r="E364" s="565"/>
      <c r="F364" s="564"/>
      <c r="G364" s="318"/>
      <c r="H364" s="564"/>
      <c r="I364" s="564"/>
      <c r="J364" s="566"/>
      <c r="K364" s="564"/>
      <c r="L364" s="318"/>
      <c r="M364" s="318"/>
      <c r="N364" s="564"/>
      <c r="O364" s="564"/>
      <c r="P364" s="564"/>
      <c r="Q364" s="564"/>
      <c r="R364" s="564"/>
      <c r="S364" s="318"/>
      <c r="T364" s="318"/>
      <c r="U364" s="318"/>
      <c r="V364" s="318"/>
      <c r="W364" s="567"/>
      <c r="X364" s="318"/>
      <c r="Y364" s="318"/>
    </row>
    <row r="365" spans="1:25">
      <c r="A365" s="318"/>
      <c r="B365" s="318"/>
      <c r="C365" s="564"/>
      <c r="D365" s="318"/>
      <c r="E365" s="565"/>
      <c r="F365" s="564"/>
      <c r="G365" s="318"/>
      <c r="H365" s="564"/>
      <c r="I365" s="564"/>
      <c r="J365" s="566"/>
      <c r="K365" s="564"/>
      <c r="L365" s="318"/>
      <c r="M365" s="318"/>
      <c r="N365" s="564"/>
      <c r="O365" s="564"/>
      <c r="P365" s="564"/>
      <c r="Q365" s="564"/>
      <c r="R365" s="564"/>
      <c r="S365" s="318"/>
      <c r="T365" s="318"/>
      <c r="U365" s="318"/>
      <c r="V365" s="318"/>
      <c r="W365" s="567"/>
      <c r="X365" s="318"/>
      <c r="Y365" s="318"/>
    </row>
    <row r="366" spans="1:25">
      <c r="A366" s="318"/>
      <c r="B366" s="318"/>
      <c r="C366" s="564"/>
      <c r="D366" s="318"/>
      <c r="E366" s="565"/>
      <c r="F366" s="564"/>
      <c r="G366" s="318"/>
      <c r="H366" s="564"/>
      <c r="I366" s="564"/>
      <c r="J366" s="566"/>
      <c r="K366" s="564"/>
      <c r="L366" s="318"/>
      <c r="M366" s="318"/>
      <c r="N366" s="564"/>
      <c r="O366" s="564"/>
      <c r="P366" s="564"/>
      <c r="Q366" s="564"/>
      <c r="R366" s="564"/>
      <c r="S366" s="318"/>
      <c r="T366" s="318"/>
      <c r="U366" s="318"/>
      <c r="V366" s="318"/>
      <c r="W366" s="567"/>
      <c r="X366" s="318"/>
      <c r="Y366" s="318"/>
    </row>
    <row r="367" spans="1:25">
      <c r="A367" s="318"/>
      <c r="B367" s="318"/>
      <c r="C367" s="564"/>
      <c r="D367" s="318"/>
      <c r="E367" s="565"/>
      <c r="F367" s="564"/>
      <c r="G367" s="318"/>
      <c r="H367" s="564"/>
      <c r="I367" s="564"/>
      <c r="J367" s="566"/>
      <c r="K367" s="564"/>
      <c r="L367" s="318"/>
      <c r="M367" s="318"/>
      <c r="N367" s="564"/>
      <c r="O367" s="564"/>
      <c r="P367" s="564"/>
      <c r="Q367" s="564"/>
      <c r="R367" s="564"/>
      <c r="S367" s="318"/>
      <c r="T367" s="318"/>
      <c r="U367" s="318"/>
      <c r="V367" s="318"/>
      <c r="W367" s="567"/>
      <c r="X367" s="318"/>
      <c r="Y367" s="318"/>
    </row>
    <row r="368" spans="1:25">
      <c r="A368" s="318"/>
      <c r="B368" s="318"/>
      <c r="C368" s="564"/>
      <c r="D368" s="318"/>
      <c r="E368" s="565"/>
      <c r="F368" s="564"/>
      <c r="G368" s="318"/>
      <c r="H368" s="564"/>
      <c r="I368" s="564"/>
      <c r="J368" s="566"/>
      <c r="K368" s="564"/>
      <c r="L368" s="318"/>
      <c r="M368" s="318"/>
      <c r="N368" s="564"/>
      <c r="O368" s="564"/>
      <c r="P368" s="564"/>
      <c r="Q368" s="564"/>
      <c r="R368" s="564"/>
      <c r="S368" s="318"/>
      <c r="T368" s="318"/>
      <c r="U368" s="318"/>
      <c r="V368" s="318"/>
      <c r="W368" s="567"/>
      <c r="X368" s="318"/>
      <c r="Y368" s="318"/>
    </row>
    <row r="369" spans="1:25">
      <c r="A369" s="318"/>
      <c r="B369" s="318"/>
      <c r="C369" s="564"/>
      <c r="D369" s="318"/>
      <c r="E369" s="565"/>
      <c r="F369" s="564"/>
      <c r="G369" s="318"/>
      <c r="H369" s="564"/>
      <c r="I369" s="564"/>
      <c r="J369" s="566"/>
      <c r="K369" s="564"/>
      <c r="L369" s="318"/>
      <c r="M369" s="318"/>
      <c r="N369" s="564"/>
      <c r="O369" s="564"/>
      <c r="P369" s="564"/>
      <c r="Q369" s="564"/>
      <c r="R369" s="564"/>
      <c r="S369" s="318"/>
      <c r="T369" s="318"/>
      <c r="U369" s="318"/>
      <c r="V369" s="318"/>
      <c r="W369" s="567"/>
      <c r="X369" s="318"/>
      <c r="Y369" s="318"/>
    </row>
    <row r="370" spans="1:25">
      <c r="A370" s="318"/>
      <c r="B370" s="318"/>
      <c r="C370" s="564"/>
      <c r="D370" s="318"/>
      <c r="E370" s="565"/>
      <c r="F370" s="564"/>
      <c r="G370" s="318"/>
      <c r="H370" s="564"/>
      <c r="I370" s="564"/>
      <c r="J370" s="566"/>
      <c r="K370" s="564"/>
      <c r="L370" s="318"/>
      <c r="M370" s="318"/>
      <c r="N370" s="564"/>
      <c r="O370" s="564"/>
      <c r="P370" s="564"/>
      <c r="Q370" s="564"/>
      <c r="R370" s="564"/>
      <c r="S370" s="318"/>
      <c r="T370" s="318"/>
      <c r="U370" s="318"/>
      <c r="V370" s="318"/>
      <c r="W370" s="567"/>
      <c r="X370" s="318"/>
      <c r="Y370" s="318"/>
    </row>
    <row r="371" spans="1:25">
      <c r="A371" s="318"/>
      <c r="B371" s="318"/>
      <c r="C371" s="564"/>
      <c r="D371" s="318"/>
      <c r="E371" s="565"/>
      <c r="F371" s="564"/>
      <c r="G371" s="318"/>
      <c r="H371" s="564"/>
      <c r="I371" s="564"/>
      <c r="J371" s="566"/>
      <c r="K371" s="564"/>
      <c r="L371" s="318"/>
      <c r="M371" s="318"/>
      <c r="N371" s="564"/>
      <c r="O371" s="564"/>
      <c r="P371" s="564"/>
      <c r="Q371" s="564"/>
      <c r="R371" s="564"/>
      <c r="S371" s="318"/>
      <c r="T371" s="318"/>
      <c r="U371" s="318"/>
      <c r="V371" s="318"/>
      <c r="W371" s="567"/>
      <c r="X371" s="318"/>
      <c r="Y371" s="318"/>
    </row>
    <row r="372" spans="1:25">
      <c r="A372" s="318"/>
      <c r="B372" s="318"/>
      <c r="C372" s="564"/>
      <c r="D372" s="318"/>
      <c r="E372" s="565"/>
      <c r="F372" s="564"/>
      <c r="G372" s="318"/>
      <c r="H372" s="564"/>
      <c r="I372" s="564"/>
      <c r="J372" s="566"/>
      <c r="K372" s="564"/>
      <c r="L372" s="318"/>
      <c r="M372" s="318"/>
      <c r="N372" s="564"/>
      <c r="O372" s="564"/>
      <c r="P372" s="564"/>
      <c r="Q372" s="564"/>
      <c r="R372" s="564"/>
      <c r="S372" s="318"/>
      <c r="T372" s="318"/>
      <c r="U372" s="318"/>
      <c r="V372" s="318"/>
      <c r="W372" s="567"/>
      <c r="X372" s="318"/>
      <c r="Y372" s="318"/>
    </row>
  </sheetData>
  <mergeCells count="191">
    <mergeCell ref="V147:V150"/>
    <mergeCell ref="K253:K279"/>
    <mergeCell ref="C192:D192"/>
    <mergeCell ref="T191:T234"/>
    <mergeCell ref="C84:D84"/>
    <mergeCell ref="C198:D198"/>
    <mergeCell ref="C41:D41"/>
    <mergeCell ref="C270:D270"/>
    <mergeCell ref="C66:D66"/>
    <mergeCell ref="C156:D156"/>
    <mergeCell ref="C169:D169"/>
    <mergeCell ref="C269:D269"/>
    <mergeCell ref="C213:D213"/>
    <mergeCell ref="D120:D138"/>
    <mergeCell ref="C93:D93"/>
    <mergeCell ref="D74:D82"/>
    <mergeCell ref="D171:D188"/>
    <mergeCell ref="C94:D94"/>
    <mergeCell ref="C155:D155"/>
    <mergeCell ref="C86:D86"/>
    <mergeCell ref="C200:D200"/>
    <mergeCell ref="W240:W243"/>
    <mergeCell ref="C243:D243"/>
    <mergeCell ref="W195:W203"/>
    <mergeCell ref="K245:K252"/>
    <mergeCell ref="A244:V244"/>
    <mergeCell ref="W245:W279"/>
    <mergeCell ref="U245:V279"/>
    <mergeCell ref="V241:V243"/>
    <mergeCell ref="B240:V240"/>
    <mergeCell ref="C217:D217"/>
    <mergeCell ref="C250:D250"/>
    <mergeCell ref="T241:T243"/>
    <mergeCell ref="C238:D238"/>
    <mergeCell ref="C237:D237"/>
    <mergeCell ref="C222:D222"/>
    <mergeCell ref="C241:D241"/>
    <mergeCell ref="C229:D229"/>
    <mergeCell ref="C230:D230"/>
    <mergeCell ref="V190:V220"/>
    <mergeCell ref="V222:V234"/>
    <mergeCell ref="C199:D199"/>
    <mergeCell ref="K218:K233"/>
    <mergeCell ref="U191:U234"/>
    <mergeCell ref="A1:W1"/>
    <mergeCell ref="W3:W4"/>
    <mergeCell ref="Q3:S3"/>
    <mergeCell ref="N3:O3"/>
    <mergeCell ref="V3:V4"/>
    <mergeCell ref="W65:W72"/>
    <mergeCell ref="U3:U4"/>
    <mergeCell ref="W143:W145"/>
    <mergeCell ref="W88:W99"/>
    <mergeCell ref="K110:K114"/>
    <mergeCell ref="P88:P93"/>
    <mergeCell ref="J3:K3"/>
    <mergeCell ref="J84:J86"/>
    <mergeCell ref="K125:K129"/>
    <mergeCell ref="T88:T99"/>
    <mergeCell ref="U88:U99"/>
    <mergeCell ref="A83:W83"/>
    <mergeCell ref="D100:D104"/>
    <mergeCell ref="D105:D119"/>
    <mergeCell ref="O100:O102"/>
    <mergeCell ref="W28:W39"/>
    <mergeCell ref="T65:T72"/>
    <mergeCell ref="U144:U145"/>
    <mergeCell ref="W44:W45"/>
    <mergeCell ref="W170:W188"/>
    <mergeCell ref="A170:V170"/>
    <mergeCell ref="B189:V189"/>
    <mergeCell ref="C231:D231"/>
    <mergeCell ref="W191:W193"/>
    <mergeCell ref="W205:W233"/>
    <mergeCell ref="T171:T188"/>
    <mergeCell ref="B143:V143"/>
    <mergeCell ref="J119:J140"/>
    <mergeCell ref="U147:U150"/>
    <mergeCell ref="C157:D157"/>
    <mergeCell ref="W146:W169"/>
    <mergeCell ref="B146:V146"/>
    <mergeCell ref="U151:U155"/>
    <mergeCell ref="C167:D167"/>
    <mergeCell ref="U156:U169"/>
    <mergeCell ref="V156:V169"/>
    <mergeCell ref="V151:V155"/>
    <mergeCell ref="W100:W140"/>
    <mergeCell ref="K100:K104"/>
    <mergeCell ref="J110:J114"/>
    <mergeCell ref="C201:D201"/>
    <mergeCell ref="K205:K216"/>
    <mergeCell ref="K191:K203"/>
    <mergeCell ref="W47:W63"/>
    <mergeCell ref="V144:V145"/>
    <mergeCell ref="C145:D145"/>
    <mergeCell ref="A141:V141"/>
    <mergeCell ref="O125:O137"/>
    <mergeCell ref="S100:S140"/>
    <mergeCell ref="K115:K119"/>
    <mergeCell ref="S88:S98"/>
    <mergeCell ref="V47:V49"/>
    <mergeCell ref="T74:U82"/>
    <mergeCell ref="T84:U86"/>
    <mergeCell ref="K120:K124"/>
    <mergeCell ref="K105:K109"/>
    <mergeCell ref="K130:K134"/>
    <mergeCell ref="J74:J82"/>
    <mergeCell ref="U65:U72"/>
    <mergeCell ref="T144:T145"/>
    <mergeCell ref="P95:P97"/>
    <mergeCell ref="V6:V39"/>
    <mergeCell ref="P65:P72"/>
    <mergeCell ref="C60:D60"/>
    <mergeCell ref="C62:D62"/>
    <mergeCell ref="D54:D55"/>
    <mergeCell ref="J47:J49"/>
    <mergeCell ref="B46:V46"/>
    <mergeCell ref="C63:D63"/>
    <mergeCell ref="B64:V64"/>
    <mergeCell ref="C70:D70"/>
    <mergeCell ref="T41:V42"/>
    <mergeCell ref="C50:D50"/>
    <mergeCell ref="C51:D51"/>
    <mergeCell ref="C52:D52"/>
    <mergeCell ref="C71:D71"/>
    <mergeCell ref="C42:D42"/>
    <mergeCell ref="J44:J45"/>
    <mergeCell ref="C44:D44"/>
    <mergeCell ref="D3:D4"/>
    <mergeCell ref="B5:V5"/>
    <mergeCell ref="E3:G3"/>
    <mergeCell ref="B87:V87"/>
    <mergeCell ref="H3:I3"/>
    <mergeCell ref="C3:C4"/>
    <mergeCell ref="B3:B4"/>
    <mergeCell ref="T3:T4"/>
    <mergeCell ref="D35:D39"/>
    <mergeCell ref="J41:J42"/>
    <mergeCell ref="V84:W86"/>
    <mergeCell ref="C56:D56"/>
    <mergeCell ref="C57:D57"/>
    <mergeCell ref="B40:V40"/>
    <mergeCell ref="C59:D59"/>
    <mergeCell ref="A73:W73"/>
    <mergeCell ref="W74:W82"/>
    <mergeCell ref="W41:W42"/>
    <mergeCell ref="A3:A4"/>
    <mergeCell ref="C12:D12"/>
    <mergeCell ref="J6:J27"/>
    <mergeCell ref="J29:J34"/>
    <mergeCell ref="B43:V43"/>
    <mergeCell ref="T6:U39"/>
    <mergeCell ref="D347:D349"/>
    <mergeCell ref="J346:J349"/>
    <mergeCell ref="D350:D352"/>
    <mergeCell ref="D353:D355"/>
    <mergeCell ref="D356:D358"/>
    <mergeCell ref="J350:J353"/>
    <mergeCell ref="J354:J358"/>
    <mergeCell ref="A307:W307"/>
    <mergeCell ref="D308:D313"/>
    <mergeCell ref="J308:J313"/>
    <mergeCell ref="E344:W344"/>
    <mergeCell ref="T315:T319"/>
    <mergeCell ref="U315:V319"/>
    <mergeCell ref="W314:W319"/>
    <mergeCell ref="B314:V314"/>
    <mergeCell ref="A345:W345"/>
    <mergeCell ref="D323:D344"/>
    <mergeCell ref="D315:D322"/>
    <mergeCell ref="W285:W286"/>
    <mergeCell ref="B288:V288"/>
    <mergeCell ref="B285:V285"/>
    <mergeCell ref="U241:U243"/>
    <mergeCell ref="E346:F346"/>
    <mergeCell ref="C346:D346"/>
    <mergeCell ref="A293:W293"/>
    <mergeCell ref="W294:W306"/>
    <mergeCell ref="T346:V346"/>
    <mergeCell ref="J294:J306"/>
    <mergeCell ref="D294:D306"/>
    <mergeCell ref="S294:S306"/>
    <mergeCell ref="U294:V306"/>
    <mergeCell ref="U289:V292"/>
    <mergeCell ref="J281:J284"/>
    <mergeCell ref="W281:W284"/>
    <mergeCell ref="U281:V284"/>
    <mergeCell ref="B280:V280"/>
    <mergeCell ref="C272:D272"/>
    <mergeCell ref="C273:D273"/>
    <mergeCell ref="C271:D271"/>
  </mergeCells>
  <phoneticPr fontId="49" type="noConversion"/>
  <pageMargins left="0.11811023622047245" right="0.11811023622047245" top="0.15748031496062992" bottom="0.15748031496062992" header="0.31496062992125984" footer="0.11811023622047245"/>
  <pageSetup paperSize="9" scale="55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T1"/>
  <sheetViews>
    <sheetView workbookViewId="0">
      <selection activeCell="U12" sqref="U12"/>
    </sheetView>
  </sheetViews>
  <sheetFormatPr defaultRowHeight="15"/>
  <sheetData>
    <row r="1" spans="20:20">
      <c r="T1" s="561" t="s">
        <v>936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U5:V5"/>
  <sheetViews>
    <sheetView topLeftCell="A7" workbookViewId="0">
      <selection activeCell="W16" sqref="W16"/>
    </sheetView>
  </sheetViews>
  <sheetFormatPr defaultRowHeight="15"/>
  <sheetData>
    <row r="5" spans="21:22">
      <c r="U5" s="462"/>
      <c r="V5" s="463"/>
    </row>
  </sheetData>
  <phoneticPr fontId="49" type="noConversion"/>
  <pageMargins left="0.7" right="0.7" top="0.75" bottom="0.75" header="0.3" footer="0.3"/>
  <pageSetup paperSize="9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N1"/>
  <sheetViews>
    <sheetView workbookViewId="0"/>
  </sheetViews>
  <sheetFormatPr defaultRowHeight="15"/>
  <sheetData>
    <row r="1" spans="14:14">
      <c r="N1" t="s">
        <v>947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X15" sqref="X15"/>
    </sheetView>
  </sheetViews>
  <sheetFormatPr defaultRowHeight="1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topLeftCell="F10" workbookViewId="0">
      <selection activeCell="AA30" sqref="AA30"/>
    </sheetView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P9:W11"/>
  <sheetViews>
    <sheetView topLeftCell="D7" workbookViewId="0">
      <selection activeCell="O17" sqref="O17"/>
    </sheetView>
  </sheetViews>
  <sheetFormatPr defaultRowHeight="15"/>
  <sheetData>
    <row r="9" spans="16:23" ht="28.5">
      <c r="P9" s="1330"/>
      <c r="Q9" s="1330"/>
      <c r="R9" s="1330"/>
      <c r="S9" s="1330"/>
      <c r="T9" s="1330"/>
      <c r="U9" s="1330"/>
      <c r="V9" s="1330"/>
      <c r="W9" s="1330"/>
    </row>
    <row r="10" spans="16:23" ht="24" customHeight="1">
      <c r="P10" s="1330"/>
      <c r="Q10" s="1330"/>
      <c r="R10" s="1330"/>
      <c r="S10" s="1330"/>
      <c r="T10" s="1330"/>
      <c r="U10" s="1330"/>
      <c r="V10" s="1330"/>
      <c r="W10" s="1330"/>
    </row>
    <row r="11" spans="16:23" ht="28.5">
      <c r="P11" s="1330"/>
      <c r="Q11" s="1330"/>
      <c r="R11" s="1330"/>
      <c r="S11" s="1330"/>
      <c r="T11" s="1330"/>
      <c r="U11" s="1330"/>
      <c r="V11" s="1330"/>
      <c r="W11" s="1330"/>
    </row>
  </sheetData>
  <mergeCells count="3">
    <mergeCell ref="P9:W9"/>
    <mergeCell ref="P10:W10"/>
    <mergeCell ref="P11:W11"/>
  </mergeCells>
  <phoneticPr fontId="49" type="noConversion"/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topLeftCell="D1" workbookViewId="0">
      <selection activeCell="D1" sqref="D1"/>
    </sheetView>
  </sheetViews>
  <sheetFormatPr defaultRowHeight="15"/>
  <sheetData/>
  <phoneticPr fontId="49" type="noConversion"/>
  <pageMargins left="0.7" right="0.7" top="0.75" bottom="0.75" header="0.3" footer="0.3"/>
  <pageSetup paperSize="9" scale="6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L14:M14"/>
  <sheetViews>
    <sheetView topLeftCell="A4" workbookViewId="0">
      <selection activeCell="L15" sqref="L15"/>
    </sheetView>
  </sheetViews>
  <sheetFormatPr defaultRowHeight="15"/>
  <sheetData>
    <row r="14" spans="12:13" ht="23.25">
      <c r="L14" s="1331" t="s">
        <v>762</v>
      </c>
      <c r="M14" s="1331"/>
    </row>
  </sheetData>
  <mergeCells count="1">
    <mergeCell ref="L14:M14"/>
  </mergeCells>
  <phoneticPr fontId="49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N21" sqref="N21"/>
    </sheetView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37"/>
  <sheetViews>
    <sheetView zoomScale="80" zoomScaleNormal="80" workbookViewId="0">
      <pane ySplit="4" topLeftCell="A5" activePane="bottomLeft" state="frozen"/>
      <selection pane="bottomLeft" activeCell="S116" sqref="S116:S118"/>
    </sheetView>
  </sheetViews>
  <sheetFormatPr defaultColWidth="9.28515625" defaultRowHeight="15"/>
  <cols>
    <col min="1" max="1" width="4.42578125" style="246" customWidth="1"/>
    <col min="2" max="2" width="35" style="246" customWidth="1"/>
    <col min="3" max="3" width="12.42578125" style="67" customWidth="1"/>
    <col min="4" max="4" width="12.5703125" style="67" customWidth="1"/>
    <col min="5" max="5" width="7.42578125" style="247" customWidth="1"/>
    <col min="6" max="6" width="7" style="67" customWidth="1"/>
    <col min="7" max="7" width="8.28515625" style="246" customWidth="1"/>
    <col min="8" max="8" width="5.28515625" style="246" customWidth="1"/>
    <col min="9" max="9" width="6.42578125" style="246" customWidth="1"/>
    <col min="10" max="10" width="10" style="246" customWidth="1"/>
    <col min="11" max="11" width="9.28515625" style="246"/>
    <col min="12" max="12" width="13.7109375" style="67" customWidth="1"/>
    <col min="13" max="13" width="7.5703125" style="246" hidden="1" customWidth="1"/>
    <col min="14" max="14" width="5" style="246" customWidth="1"/>
    <col min="15" max="15" width="7.42578125" style="67" customWidth="1"/>
    <col min="16" max="16" width="8.28515625" style="246" customWidth="1"/>
    <col min="17" max="17" width="9.28515625" style="67"/>
    <col min="18" max="18" width="11.5703125" style="67" customWidth="1"/>
    <col min="19" max="19" width="8.85546875" style="246" customWidth="1"/>
    <col min="20" max="20" width="13.28515625" style="246" customWidth="1"/>
    <col min="21" max="21" width="14.7109375" style="246" customWidth="1"/>
    <col min="22" max="22" width="15.7109375" style="246" customWidth="1"/>
    <col min="23" max="23" width="6.7109375" style="13" customWidth="1"/>
    <col min="24" max="16384" width="9.28515625" style="246"/>
  </cols>
  <sheetData>
    <row r="1" spans="1:23">
      <c r="A1" s="965" t="s">
        <v>1208</v>
      </c>
      <c r="B1" s="965"/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965"/>
      <c r="P1" s="965"/>
      <c r="Q1" s="965"/>
      <c r="R1" s="965"/>
      <c r="S1" s="965"/>
      <c r="T1" s="965"/>
      <c r="U1" s="965"/>
      <c r="V1" s="965"/>
      <c r="W1" s="965"/>
    </row>
    <row r="2" spans="1:23" ht="3" customHeight="1"/>
    <row r="3" spans="1:23" s="248" customFormat="1" ht="39.75" customHeight="1">
      <c r="A3" s="864" t="s">
        <v>87</v>
      </c>
      <c r="B3" s="864" t="s">
        <v>88</v>
      </c>
      <c r="C3" s="864" t="s">
        <v>89</v>
      </c>
      <c r="D3" s="864" t="s">
        <v>90</v>
      </c>
      <c r="E3" s="867" t="s">
        <v>91</v>
      </c>
      <c r="F3" s="868"/>
      <c r="G3" s="869"/>
      <c r="H3" s="110" t="s">
        <v>92</v>
      </c>
      <c r="I3" s="110"/>
      <c r="J3" s="110" t="s">
        <v>93</v>
      </c>
      <c r="K3" s="110"/>
      <c r="L3" s="867" t="s">
        <v>94</v>
      </c>
      <c r="M3" s="869"/>
      <c r="N3" s="867" t="s">
        <v>95</v>
      </c>
      <c r="O3" s="869"/>
      <c r="P3" s="110" t="s">
        <v>96</v>
      </c>
      <c r="Q3" s="867" t="s">
        <v>97</v>
      </c>
      <c r="R3" s="868"/>
      <c r="S3" s="869"/>
      <c r="T3" s="864" t="s">
        <v>98</v>
      </c>
      <c r="U3" s="864" t="s">
        <v>99</v>
      </c>
      <c r="V3" s="864" t="s">
        <v>100</v>
      </c>
      <c r="W3" s="966" t="s">
        <v>101</v>
      </c>
    </row>
    <row r="4" spans="1:23" ht="30.75" customHeight="1">
      <c r="A4" s="865"/>
      <c r="B4" s="865"/>
      <c r="C4" s="865"/>
      <c r="D4" s="865"/>
      <c r="E4" s="242" t="s">
        <v>102</v>
      </c>
      <c r="F4" s="268" t="s">
        <v>103</v>
      </c>
      <c r="G4" s="268" t="s">
        <v>104</v>
      </c>
      <c r="H4" s="268" t="s">
        <v>105</v>
      </c>
      <c r="I4" s="268" t="s">
        <v>106</v>
      </c>
      <c r="J4" s="237" t="s">
        <v>107</v>
      </c>
      <c r="K4" s="237" t="s">
        <v>108</v>
      </c>
      <c r="L4" s="268" t="s">
        <v>109</v>
      </c>
      <c r="M4" s="268" t="s">
        <v>110</v>
      </c>
      <c r="N4" s="268" t="s">
        <v>111</v>
      </c>
      <c r="O4" s="268" t="s">
        <v>112</v>
      </c>
      <c r="P4" s="236"/>
      <c r="Q4" s="237" t="s">
        <v>113</v>
      </c>
      <c r="R4" s="269" t="s">
        <v>114</v>
      </c>
      <c r="S4" s="269" t="s">
        <v>115</v>
      </c>
      <c r="T4" s="865"/>
      <c r="U4" s="865"/>
      <c r="V4" s="865"/>
      <c r="W4" s="967"/>
    </row>
    <row r="5" spans="1:23" ht="17.25" customHeight="1">
      <c r="A5" s="107"/>
      <c r="B5" s="870" t="s">
        <v>296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824"/>
      <c r="O5" s="824"/>
      <c r="P5" s="824"/>
      <c r="Q5" s="824"/>
      <c r="R5" s="824"/>
      <c r="S5" s="824"/>
      <c r="T5" s="824"/>
      <c r="U5" s="824"/>
      <c r="V5" s="953"/>
      <c r="W5" s="1064"/>
    </row>
    <row r="6" spans="1:23" ht="17.25" customHeight="1">
      <c r="A6" s="251">
        <v>1</v>
      </c>
      <c r="B6" s="263" t="s">
        <v>199</v>
      </c>
      <c r="C6" s="697">
        <v>5515000</v>
      </c>
      <c r="D6" s="698">
        <v>5415000</v>
      </c>
      <c r="E6" s="252">
        <v>220</v>
      </c>
      <c r="F6" s="250" t="s">
        <v>123</v>
      </c>
      <c r="G6" s="250" t="s">
        <v>120</v>
      </c>
      <c r="H6" s="259">
        <v>4.74</v>
      </c>
      <c r="I6" s="259">
        <v>4.74</v>
      </c>
      <c r="J6" s="213" t="s">
        <v>119</v>
      </c>
      <c r="K6" s="213" t="s">
        <v>119</v>
      </c>
      <c r="L6" s="1068"/>
      <c r="M6" s="273" t="s">
        <v>125</v>
      </c>
      <c r="N6" s="65">
        <v>15</v>
      </c>
      <c r="O6" s="65" t="s">
        <v>122</v>
      </c>
      <c r="P6" s="255" t="s">
        <v>121</v>
      </c>
      <c r="Q6" s="65" t="s">
        <v>122</v>
      </c>
      <c r="R6" s="65" t="s">
        <v>122</v>
      </c>
      <c r="S6" s="255"/>
      <c r="T6" s="941"/>
      <c r="U6" s="941"/>
      <c r="V6" s="255" t="s">
        <v>298</v>
      </c>
      <c r="W6" s="1064"/>
    </row>
    <row r="7" spans="1:23" ht="14.25" customHeight="1">
      <c r="A7" s="251">
        <v>2</v>
      </c>
      <c r="B7" s="251" t="s">
        <v>200</v>
      </c>
      <c r="C7" s="191">
        <v>5315000</v>
      </c>
      <c r="D7" s="223">
        <v>5115000</v>
      </c>
      <c r="E7" s="252">
        <v>220</v>
      </c>
      <c r="F7" s="250" t="s">
        <v>123</v>
      </c>
      <c r="G7" s="250" t="s">
        <v>120</v>
      </c>
      <c r="H7" s="259">
        <v>4.28</v>
      </c>
      <c r="I7" s="259">
        <v>4.28</v>
      </c>
      <c r="J7" s="213" t="s">
        <v>119</v>
      </c>
      <c r="K7" s="213" t="s">
        <v>119</v>
      </c>
      <c r="L7" s="1068"/>
      <c r="M7" s="273" t="s">
        <v>125</v>
      </c>
      <c r="N7" s="65">
        <v>15</v>
      </c>
      <c r="O7" s="65" t="s">
        <v>122</v>
      </c>
      <c r="P7" s="255" t="s">
        <v>121</v>
      </c>
      <c r="Q7" s="65" t="s">
        <v>122</v>
      </c>
      <c r="R7" s="65" t="s">
        <v>122</v>
      </c>
      <c r="S7" s="255"/>
      <c r="T7" s="941"/>
      <c r="U7" s="941"/>
      <c r="V7" s="255" t="s">
        <v>298</v>
      </c>
      <c r="W7" s="1064"/>
    </row>
    <row r="8" spans="1:23" ht="17.25" customHeight="1">
      <c r="A8" s="251">
        <v>3</v>
      </c>
      <c r="B8" s="251" t="s">
        <v>201</v>
      </c>
      <c r="C8" s="191">
        <v>5715000</v>
      </c>
      <c r="D8" s="223">
        <v>5565000</v>
      </c>
      <c r="E8" s="252">
        <v>220</v>
      </c>
      <c r="F8" s="250" t="s">
        <v>123</v>
      </c>
      <c r="G8" s="250" t="s">
        <v>120</v>
      </c>
      <c r="H8" s="259">
        <v>4.24</v>
      </c>
      <c r="I8" s="259">
        <v>4.24</v>
      </c>
      <c r="J8" s="213" t="s">
        <v>119</v>
      </c>
      <c r="K8" s="213" t="s">
        <v>119</v>
      </c>
      <c r="L8" s="1068"/>
      <c r="M8" s="273" t="s">
        <v>125</v>
      </c>
      <c r="N8" s="65">
        <v>15</v>
      </c>
      <c r="O8" s="65" t="s">
        <v>122</v>
      </c>
      <c r="P8" s="255" t="s">
        <v>121</v>
      </c>
      <c r="Q8" s="65" t="s">
        <v>122</v>
      </c>
      <c r="R8" s="65" t="s">
        <v>122</v>
      </c>
      <c r="S8" s="255"/>
      <c r="T8" s="941"/>
      <c r="U8" s="941"/>
      <c r="V8" s="255" t="s">
        <v>298</v>
      </c>
      <c r="W8" s="1064"/>
    </row>
    <row r="9" spans="1:23" ht="16.5" customHeight="1">
      <c r="A9" s="251">
        <v>4</v>
      </c>
      <c r="B9" s="251" t="s">
        <v>360</v>
      </c>
      <c r="C9" s="455">
        <v>5415000</v>
      </c>
      <c r="D9" s="456">
        <v>5315000</v>
      </c>
      <c r="E9" s="252">
        <v>220</v>
      </c>
      <c r="F9" s="250" t="s">
        <v>123</v>
      </c>
      <c r="G9" s="250" t="s">
        <v>120</v>
      </c>
      <c r="H9" s="259">
        <f>3.74+0.66</f>
        <v>4.4000000000000004</v>
      </c>
      <c r="I9" s="259">
        <v>4.4000000000000004</v>
      </c>
      <c r="J9" s="213" t="s">
        <v>119</v>
      </c>
      <c r="K9" s="213" t="s">
        <v>119</v>
      </c>
      <c r="L9" s="1068"/>
      <c r="M9" s="273" t="s">
        <v>125</v>
      </c>
      <c r="N9" s="65">
        <v>15</v>
      </c>
      <c r="O9" s="65" t="s">
        <v>122</v>
      </c>
      <c r="P9" s="255" t="s">
        <v>121</v>
      </c>
      <c r="Q9" s="65" t="s">
        <v>122</v>
      </c>
      <c r="R9" s="65" t="s">
        <v>122</v>
      </c>
      <c r="S9" s="255"/>
      <c r="T9" s="941"/>
      <c r="U9" s="941"/>
      <c r="V9" s="255" t="s">
        <v>298</v>
      </c>
      <c r="W9" s="1064"/>
    </row>
    <row r="10" spans="1:23" ht="31.5" customHeight="1">
      <c r="A10" s="251">
        <v>6</v>
      </c>
      <c r="B10" s="251" t="s">
        <v>920</v>
      </c>
      <c r="C10" s="912" t="s">
        <v>1184</v>
      </c>
      <c r="D10" s="913"/>
      <c r="E10" s="252">
        <v>220</v>
      </c>
      <c r="F10" s="250" t="s">
        <v>123</v>
      </c>
      <c r="G10" s="250" t="s">
        <v>120</v>
      </c>
      <c r="H10" s="259">
        <f>3.74+0.66</f>
        <v>4.4000000000000004</v>
      </c>
      <c r="I10" s="259">
        <v>4.4000000000000004</v>
      </c>
      <c r="J10" s="213" t="s">
        <v>119</v>
      </c>
      <c r="K10" s="213" t="s">
        <v>119</v>
      </c>
      <c r="L10" s="1068"/>
      <c r="M10" s="273"/>
      <c r="N10" s="65">
        <v>15</v>
      </c>
      <c r="O10" s="65" t="s">
        <v>122</v>
      </c>
      <c r="P10" s="255" t="s">
        <v>121</v>
      </c>
      <c r="Q10" s="65" t="s">
        <v>122</v>
      </c>
      <c r="R10" s="65" t="s">
        <v>122</v>
      </c>
      <c r="S10" s="255"/>
      <c r="T10" s="941"/>
      <c r="U10" s="941"/>
      <c r="V10" s="255" t="s">
        <v>298</v>
      </c>
      <c r="W10" s="1064"/>
    </row>
    <row r="11" spans="1:23" ht="14.25" customHeight="1">
      <c r="A11" s="251">
        <v>7</v>
      </c>
      <c r="B11" s="251" t="s">
        <v>202</v>
      </c>
      <c r="C11" s="191">
        <v>4815000</v>
      </c>
      <c r="D11" s="223">
        <v>4715000</v>
      </c>
      <c r="E11" s="252">
        <v>220</v>
      </c>
      <c r="F11" s="250" t="s">
        <v>123</v>
      </c>
      <c r="G11" s="250" t="s">
        <v>120</v>
      </c>
      <c r="H11" s="259">
        <v>3.56</v>
      </c>
      <c r="I11" s="259">
        <v>3.56</v>
      </c>
      <c r="J11" s="213" t="s">
        <v>119</v>
      </c>
      <c r="K11" s="213" t="s">
        <v>119</v>
      </c>
      <c r="L11" s="1068"/>
      <c r="M11" s="273" t="s">
        <v>125</v>
      </c>
      <c r="N11" s="65">
        <v>15</v>
      </c>
      <c r="O11" s="65" t="s">
        <v>122</v>
      </c>
      <c r="P11" s="255" t="s">
        <v>121</v>
      </c>
      <c r="Q11" s="65" t="s">
        <v>122</v>
      </c>
      <c r="R11" s="65" t="s">
        <v>122</v>
      </c>
      <c r="S11" s="255"/>
      <c r="T11" s="941"/>
      <c r="U11" s="941"/>
      <c r="V11" s="255" t="s">
        <v>298</v>
      </c>
      <c r="W11" s="1064"/>
    </row>
    <row r="12" spans="1:23" ht="14.25" customHeight="1">
      <c r="A12" s="251">
        <v>8</v>
      </c>
      <c r="B12" s="606" t="s">
        <v>203</v>
      </c>
      <c r="C12" s="893" t="s">
        <v>245</v>
      </c>
      <c r="D12" s="1067"/>
      <c r="E12" s="252">
        <v>220</v>
      </c>
      <c r="F12" s="250" t="s">
        <v>123</v>
      </c>
      <c r="G12" s="250" t="s">
        <v>120</v>
      </c>
      <c r="H12" s="259">
        <f>3.28+0.26</f>
        <v>3.54</v>
      </c>
      <c r="I12" s="259">
        <f>3.28+0.26</f>
        <v>3.54</v>
      </c>
      <c r="J12" s="213" t="s">
        <v>119</v>
      </c>
      <c r="K12" s="213" t="s">
        <v>119</v>
      </c>
      <c r="L12" s="1068"/>
      <c r="M12" s="273" t="s">
        <v>125</v>
      </c>
      <c r="N12" s="65">
        <v>15</v>
      </c>
      <c r="O12" s="65" t="s">
        <v>122</v>
      </c>
      <c r="P12" s="255" t="s">
        <v>121</v>
      </c>
      <c r="Q12" s="65" t="s">
        <v>122</v>
      </c>
      <c r="R12" s="65" t="s">
        <v>122</v>
      </c>
      <c r="S12" s="255"/>
      <c r="T12" s="941"/>
      <c r="U12" s="941"/>
      <c r="V12" s="255" t="s">
        <v>298</v>
      </c>
      <c r="W12" s="1064"/>
    </row>
    <row r="13" spans="1:23" ht="15" customHeight="1">
      <c r="A13" s="251">
        <v>9</v>
      </c>
      <c r="B13" s="251" t="s">
        <v>299</v>
      </c>
      <c r="C13" s="191">
        <v>5315000</v>
      </c>
      <c r="D13" s="223">
        <v>5115000</v>
      </c>
      <c r="E13" s="252">
        <v>220</v>
      </c>
      <c r="F13" s="250" t="s">
        <v>123</v>
      </c>
      <c r="G13" s="250" t="s">
        <v>120</v>
      </c>
      <c r="H13" s="259">
        <v>3.75</v>
      </c>
      <c r="I13" s="259">
        <v>3.75</v>
      </c>
      <c r="J13" s="213" t="s">
        <v>119</v>
      </c>
      <c r="K13" s="213" t="s">
        <v>119</v>
      </c>
      <c r="L13" s="1068"/>
      <c r="M13" s="273" t="s">
        <v>125</v>
      </c>
      <c r="N13" s="65">
        <v>15</v>
      </c>
      <c r="O13" s="65" t="s">
        <v>122</v>
      </c>
      <c r="P13" s="255" t="s">
        <v>121</v>
      </c>
      <c r="Q13" s="65" t="s">
        <v>122</v>
      </c>
      <c r="R13" s="65" t="s">
        <v>122</v>
      </c>
      <c r="S13" s="255"/>
      <c r="T13" s="941"/>
      <c r="U13" s="941"/>
      <c r="V13" s="255" t="s">
        <v>298</v>
      </c>
      <c r="W13" s="1064"/>
    </row>
    <row r="14" spans="1:23" ht="17.25" customHeight="1">
      <c r="A14" s="251">
        <v>10</v>
      </c>
      <c r="B14" s="606" t="s">
        <v>204</v>
      </c>
      <c r="C14" s="1029" t="s">
        <v>245</v>
      </c>
      <c r="D14" s="1030"/>
      <c r="E14" s="252">
        <v>220</v>
      </c>
      <c r="F14" s="250" t="s">
        <v>123</v>
      </c>
      <c r="G14" s="250" t="s">
        <v>120</v>
      </c>
      <c r="H14" s="259">
        <f>3.65+0.41</f>
        <v>4.0599999999999996</v>
      </c>
      <c r="I14" s="259">
        <f>3.65+0.41</f>
        <v>4.0599999999999996</v>
      </c>
      <c r="J14" s="213" t="s">
        <v>119</v>
      </c>
      <c r="K14" s="213" t="s">
        <v>119</v>
      </c>
      <c r="L14" s="1068"/>
      <c r="M14" s="273" t="s">
        <v>125</v>
      </c>
      <c r="N14" s="65">
        <v>15</v>
      </c>
      <c r="O14" s="65" t="s">
        <v>122</v>
      </c>
      <c r="P14" s="255" t="s">
        <v>121</v>
      </c>
      <c r="Q14" s="65" t="s">
        <v>122</v>
      </c>
      <c r="R14" s="65" t="s">
        <v>122</v>
      </c>
      <c r="S14" s="255"/>
      <c r="T14" s="941"/>
      <c r="U14" s="941"/>
      <c r="V14" s="255" t="s">
        <v>298</v>
      </c>
      <c r="W14" s="1064"/>
    </row>
    <row r="15" spans="1:23" ht="15.75" customHeight="1">
      <c r="A15" s="251">
        <v>11</v>
      </c>
      <c r="B15" s="606" t="s">
        <v>205</v>
      </c>
      <c r="C15" s="1029" t="s">
        <v>245</v>
      </c>
      <c r="D15" s="1030"/>
      <c r="E15" s="252">
        <v>220</v>
      </c>
      <c r="F15" s="250" t="s">
        <v>123</v>
      </c>
      <c r="G15" s="250" t="s">
        <v>120</v>
      </c>
      <c r="H15" s="259">
        <f>3.63+0.37</f>
        <v>4</v>
      </c>
      <c r="I15" s="259">
        <f>3.63+0.37</f>
        <v>4</v>
      </c>
      <c r="J15" s="213" t="s">
        <v>119</v>
      </c>
      <c r="K15" s="213" t="s">
        <v>119</v>
      </c>
      <c r="L15" s="1068"/>
      <c r="M15" s="273" t="s">
        <v>125</v>
      </c>
      <c r="N15" s="65">
        <v>15</v>
      </c>
      <c r="O15" s="65" t="s">
        <v>122</v>
      </c>
      <c r="P15" s="255" t="s">
        <v>121</v>
      </c>
      <c r="Q15" s="65" t="s">
        <v>122</v>
      </c>
      <c r="R15" s="65" t="s">
        <v>122</v>
      </c>
      <c r="S15" s="255"/>
      <c r="T15" s="941"/>
      <c r="U15" s="941"/>
      <c r="V15" s="255" t="s">
        <v>298</v>
      </c>
      <c r="W15" s="1064"/>
    </row>
    <row r="16" spans="1:23" ht="39.75" customHeight="1">
      <c r="A16" s="251">
        <v>12</v>
      </c>
      <c r="B16" s="606" t="s">
        <v>1098</v>
      </c>
      <c r="C16" s="912" t="s">
        <v>1173</v>
      </c>
      <c r="D16" s="913"/>
      <c r="E16" s="252">
        <v>221</v>
      </c>
      <c r="F16" s="250" t="s">
        <v>1099</v>
      </c>
      <c r="G16" s="250" t="s">
        <v>120</v>
      </c>
      <c r="H16" s="259">
        <f>3.63+0.37</f>
        <v>4</v>
      </c>
      <c r="I16" s="259">
        <f>3.63+0.37</f>
        <v>4</v>
      </c>
      <c r="J16" s="213" t="s">
        <v>119</v>
      </c>
      <c r="K16" s="213" t="s">
        <v>119</v>
      </c>
      <c r="L16" s="1068"/>
      <c r="M16" s="273"/>
      <c r="N16" s="65">
        <v>16</v>
      </c>
      <c r="O16" s="65" t="s">
        <v>122</v>
      </c>
      <c r="P16" s="255" t="s">
        <v>121</v>
      </c>
      <c r="Q16" s="65" t="s">
        <v>122</v>
      </c>
      <c r="R16" s="65" t="s">
        <v>122</v>
      </c>
      <c r="S16" s="255"/>
      <c r="T16" s="941"/>
      <c r="U16" s="941"/>
      <c r="V16" s="255"/>
      <c r="W16" s="1064"/>
    </row>
    <row r="17" spans="1:256" ht="15" customHeight="1">
      <c r="A17" s="251">
        <v>13</v>
      </c>
      <c r="B17" s="251" t="s">
        <v>206</v>
      </c>
      <c r="C17" s="191">
        <v>4815000</v>
      </c>
      <c r="D17" s="223">
        <v>4715000</v>
      </c>
      <c r="E17" s="252">
        <v>220</v>
      </c>
      <c r="F17" s="250" t="s">
        <v>123</v>
      </c>
      <c r="G17" s="250" t="s">
        <v>120</v>
      </c>
      <c r="H17" s="259">
        <v>3.36</v>
      </c>
      <c r="I17" s="259">
        <v>3.36</v>
      </c>
      <c r="J17" s="213" t="s">
        <v>119</v>
      </c>
      <c r="K17" s="213" t="s">
        <v>119</v>
      </c>
      <c r="L17" s="1068"/>
      <c r="M17" s="273" t="s">
        <v>125</v>
      </c>
      <c r="N17" s="65">
        <v>15</v>
      </c>
      <c r="O17" s="65" t="s">
        <v>122</v>
      </c>
      <c r="P17" s="255" t="s">
        <v>121</v>
      </c>
      <c r="Q17" s="65" t="s">
        <v>122</v>
      </c>
      <c r="R17" s="65" t="s">
        <v>122</v>
      </c>
      <c r="S17" s="255"/>
      <c r="T17" s="941"/>
      <c r="U17" s="941"/>
      <c r="V17" s="255" t="s">
        <v>298</v>
      </c>
      <c r="W17" s="1064"/>
    </row>
    <row r="18" spans="1:256" ht="17.25" customHeight="1">
      <c r="A18" s="251">
        <v>14</v>
      </c>
      <c r="B18" s="251" t="s">
        <v>207</v>
      </c>
      <c r="C18" s="191">
        <v>5315000</v>
      </c>
      <c r="D18" s="223">
        <v>5115000</v>
      </c>
      <c r="E18" s="252">
        <v>220</v>
      </c>
      <c r="F18" s="250" t="s">
        <v>123</v>
      </c>
      <c r="G18" s="250" t="s">
        <v>120</v>
      </c>
      <c r="H18" s="259">
        <v>3.54</v>
      </c>
      <c r="I18" s="259">
        <v>3.54</v>
      </c>
      <c r="J18" s="213" t="s">
        <v>119</v>
      </c>
      <c r="K18" s="213" t="s">
        <v>119</v>
      </c>
      <c r="L18" s="1068"/>
      <c r="M18" s="273" t="s">
        <v>125</v>
      </c>
      <c r="N18" s="65">
        <v>15</v>
      </c>
      <c r="O18" s="65" t="s">
        <v>122</v>
      </c>
      <c r="P18" s="255" t="s">
        <v>121</v>
      </c>
      <c r="Q18" s="65" t="s">
        <v>122</v>
      </c>
      <c r="R18" s="65" t="s">
        <v>122</v>
      </c>
      <c r="S18" s="255"/>
      <c r="T18" s="941"/>
      <c r="U18" s="941"/>
      <c r="V18" s="255" t="s">
        <v>298</v>
      </c>
      <c r="W18" s="1064"/>
    </row>
    <row r="19" spans="1:256" ht="16.5" customHeight="1">
      <c r="A19" s="251">
        <v>15</v>
      </c>
      <c r="B19" s="251" t="s">
        <v>208</v>
      </c>
      <c r="C19" s="191">
        <v>5315000</v>
      </c>
      <c r="D19" s="223">
        <v>5115000</v>
      </c>
      <c r="E19" s="252">
        <v>220</v>
      </c>
      <c r="F19" s="250" t="s">
        <v>123</v>
      </c>
      <c r="G19" s="250" t="s">
        <v>120</v>
      </c>
      <c r="H19" s="259">
        <v>4.41</v>
      </c>
      <c r="I19" s="259">
        <v>4.41</v>
      </c>
      <c r="J19" s="213" t="s">
        <v>119</v>
      </c>
      <c r="K19" s="213" t="s">
        <v>119</v>
      </c>
      <c r="L19" s="1068"/>
      <c r="M19" s="273" t="s">
        <v>125</v>
      </c>
      <c r="N19" s="65">
        <v>15</v>
      </c>
      <c r="O19" s="65" t="s">
        <v>122</v>
      </c>
      <c r="P19" s="255" t="s">
        <v>121</v>
      </c>
      <c r="Q19" s="65" t="s">
        <v>122</v>
      </c>
      <c r="R19" s="65" t="s">
        <v>122</v>
      </c>
      <c r="S19" s="255"/>
      <c r="T19" s="941"/>
      <c r="U19" s="941"/>
      <c r="V19" s="255" t="s">
        <v>298</v>
      </c>
      <c r="W19" s="1064"/>
    </row>
    <row r="20" spans="1:256" ht="15.75" customHeight="1">
      <c r="A20" s="251">
        <v>16</v>
      </c>
      <c r="B20" s="251" t="s">
        <v>198</v>
      </c>
      <c r="C20" s="191">
        <v>4815000</v>
      </c>
      <c r="D20" s="223">
        <v>4715000</v>
      </c>
      <c r="E20" s="252">
        <v>220</v>
      </c>
      <c r="F20" s="250" t="s">
        <v>123</v>
      </c>
      <c r="G20" s="250" t="s">
        <v>120</v>
      </c>
      <c r="H20" s="259">
        <f>1.77+2.03</f>
        <v>3.8</v>
      </c>
      <c r="I20" s="259">
        <f>1.77+2.03</f>
        <v>3.8</v>
      </c>
      <c r="J20" s="213" t="s">
        <v>119</v>
      </c>
      <c r="K20" s="213" t="s">
        <v>119</v>
      </c>
      <c r="L20" s="1068"/>
      <c r="M20" s="273" t="s">
        <v>125</v>
      </c>
      <c r="N20" s="65">
        <v>15</v>
      </c>
      <c r="O20" s="65" t="s">
        <v>122</v>
      </c>
      <c r="P20" s="255" t="s">
        <v>121</v>
      </c>
      <c r="Q20" s="65" t="s">
        <v>122</v>
      </c>
      <c r="R20" s="65" t="s">
        <v>122</v>
      </c>
      <c r="S20" s="255"/>
      <c r="T20" s="941"/>
      <c r="U20" s="941"/>
      <c r="V20" s="255" t="s">
        <v>297</v>
      </c>
      <c r="W20" s="1064"/>
    </row>
    <row r="21" spans="1:256" ht="15" customHeight="1">
      <c r="A21" s="251">
        <v>17</v>
      </c>
      <c r="B21" s="251" t="s">
        <v>209</v>
      </c>
      <c r="C21" s="893" t="s">
        <v>245</v>
      </c>
      <c r="D21" s="1067"/>
      <c r="E21" s="252">
        <v>220</v>
      </c>
      <c r="F21" s="250" t="s">
        <v>123</v>
      </c>
      <c r="G21" s="250" t="s">
        <v>120</v>
      </c>
      <c r="H21" s="259">
        <v>4.08</v>
      </c>
      <c r="I21" s="259">
        <v>4.08</v>
      </c>
      <c r="J21" s="213" t="s">
        <v>119</v>
      </c>
      <c r="K21" s="213" t="s">
        <v>119</v>
      </c>
      <c r="L21" s="1068"/>
      <c r="M21" s="273" t="s">
        <v>125</v>
      </c>
      <c r="N21" s="65">
        <v>15</v>
      </c>
      <c r="O21" s="65" t="s">
        <v>122</v>
      </c>
      <c r="P21" s="255" t="s">
        <v>121</v>
      </c>
      <c r="Q21" s="65" t="s">
        <v>122</v>
      </c>
      <c r="R21" s="65" t="s">
        <v>122</v>
      </c>
      <c r="S21" s="255"/>
      <c r="T21" s="941"/>
      <c r="U21" s="941"/>
      <c r="V21" s="255" t="s">
        <v>298</v>
      </c>
      <c r="W21" s="1064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</row>
    <row r="22" spans="1:256" ht="26.25" customHeight="1">
      <c r="A22" s="251">
        <v>18</v>
      </c>
      <c r="B22" s="251" t="s">
        <v>881</v>
      </c>
      <c r="C22" s="893" t="s">
        <v>116</v>
      </c>
      <c r="D22" s="894"/>
      <c r="E22" s="252">
        <v>220</v>
      </c>
      <c r="F22" s="250" t="s">
        <v>123</v>
      </c>
      <c r="G22" s="250" t="s">
        <v>120</v>
      </c>
      <c r="H22" s="259">
        <v>4.08</v>
      </c>
      <c r="I22" s="259">
        <v>4.08</v>
      </c>
      <c r="J22" s="213" t="s">
        <v>119</v>
      </c>
      <c r="K22" s="213" t="s">
        <v>119</v>
      </c>
      <c r="L22" s="1068"/>
      <c r="M22" s="273"/>
      <c r="N22" s="65">
        <v>15</v>
      </c>
      <c r="O22" s="65" t="s">
        <v>122</v>
      </c>
      <c r="P22" s="255" t="s">
        <v>121</v>
      </c>
      <c r="Q22" s="65" t="s">
        <v>122</v>
      </c>
      <c r="R22" s="65" t="s">
        <v>122</v>
      </c>
      <c r="S22" s="255"/>
      <c r="T22" s="941"/>
      <c r="U22" s="941"/>
      <c r="V22" s="255" t="s">
        <v>298</v>
      </c>
      <c r="W22" s="1064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</row>
    <row r="23" spans="1:256" ht="18" customHeight="1">
      <c r="A23" s="107"/>
      <c r="B23" s="870" t="s">
        <v>310</v>
      </c>
      <c r="C23" s="824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  <c r="O23" s="824"/>
      <c r="P23" s="824"/>
      <c r="Q23" s="824"/>
      <c r="R23" s="824"/>
      <c r="S23" s="824"/>
      <c r="T23" s="886"/>
      <c r="U23" s="886"/>
      <c r="V23" s="887"/>
      <c r="W23" s="925"/>
      <c r="X23" s="484"/>
      <c r="Y23" s="476"/>
      <c r="Z23" s="476"/>
      <c r="AA23" s="476"/>
      <c r="AB23" s="476"/>
      <c r="AC23" s="476"/>
      <c r="AD23" s="476"/>
      <c r="AE23" s="476"/>
      <c r="AF23" s="476"/>
      <c r="AG23" s="476"/>
      <c r="AH23" s="476"/>
      <c r="AI23" s="476"/>
      <c r="AJ23" s="476"/>
      <c r="AK23" s="476"/>
      <c r="AL23" s="476"/>
      <c r="AM23" s="476"/>
      <c r="AN23" s="476"/>
      <c r="AO23" s="476"/>
      <c r="AP23" s="476"/>
      <c r="AQ23" s="476"/>
      <c r="AR23" s="476"/>
      <c r="AS23" s="476"/>
      <c r="AT23" s="476"/>
      <c r="AU23" s="476"/>
      <c r="AV23" s="476"/>
      <c r="AW23" s="476"/>
      <c r="AX23" s="476"/>
      <c r="AY23" s="476"/>
      <c r="AZ23" s="476"/>
      <c r="BA23" s="476"/>
      <c r="BB23" s="476"/>
      <c r="BC23" s="476"/>
      <c r="BD23" s="476"/>
      <c r="BE23" s="476"/>
    </row>
    <row r="24" spans="1:256" ht="18" customHeight="1">
      <c r="A24" s="256">
        <v>19</v>
      </c>
      <c r="B24" s="458" t="s">
        <v>342</v>
      </c>
      <c r="C24" s="1031" t="s">
        <v>245</v>
      </c>
      <c r="D24" s="1032"/>
      <c r="E24" s="59">
        <v>140</v>
      </c>
      <c r="F24" s="250" t="s">
        <v>192</v>
      </c>
      <c r="G24" s="251" t="s">
        <v>373</v>
      </c>
      <c r="H24" s="95">
        <v>4.13</v>
      </c>
      <c r="I24" s="95">
        <v>4.13</v>
      </c>
      <c r="J24" s="1069" t="s">
        <v>330</v>
      </c>
      <c r="K24" s="251">
        <v>2018</v>
      </c>
      <c r="L24" s="66" t="s">
        <v>124</v>
      </c>
      <c r="M24" s="65" t="s">
        <v>125</v>
      </c>
      <c r="N24" s="65">
        <v>9</v>
      </c>
      <c r="O24" s="201" t="s">
        <v>439</v>
      </c>
      <c r="P24" s="74" t="s">
        <v>126</v>
      </c>
      <c r="Q24" s="65" t="s">
        <v>122</v>
      </c>
      <c r="R24" s="66" t="s">
        <v>122</v>
      </c>
      <c r="S24" s="295"/>
      <c r="T24" s="1072" t="s">
        <v>349</v>
      </c>
      <c r="U24" s="1073"/>
      <c r="V24" s="1074"/>
      <c r="W24" s="926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</row>
    <row r="25" spans="1:256" ht="38.25" customHeight="1">
      <c r="A25" s="256">
        <v>20</v>
      </c>
      <c r="B25" s="458" t="s">
        <v>343</v>
      </c>
      <c r="C25" s="912" t="s">
        <v>1184</v>
      </c>
      <c r="D25" s="913"/>
      <c r="E25" s="59">
        <v>140</v>
      </c>
      <c r="F25" s="250" t="s">
        <v>192</v>
      </c>
      <c r="G25" s="251" t="s">
        <v>373</v>
      </c>
      <c r="H25" s="95">
        <v>4.3099999999999996</v>
      </c>
      <c r="I25" s="95">
        <v>4.3099999999999996</v>
      </c>
      <c r="J25" s="1070"/>
      <c r="K25" s="251">
        <v>2018</v>
      </c>
      <c r="L25" s="66" t="s">
        <v>124</v>
      </c>
      <c r="M25" s="65" t="s">
        <v>125</v>
      </c>
      <c r="N25" s="65">
        <v>9</v>
      </c>
      <c r="O25" s="201" t="s">
        <v>439</v>
      </c>
      <c r="P25" s="74" t="s">
        <v>126</v>
      </c>
      <c r="Q25" s="65" t="s">
        <v>122</v>
      </c>
      <c r="R25" s="66" t="s">
        <v>122</v>
      </c>
      <c r="S25" s="295"/>
      <c r="T25" s="1053"/>
      <c r="U25" s="1054"/>
      <c r="V25" s="1055"/>
      <c r="W25" s="926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8"/>
      <c r="BD25" s="318"/>
      <c r="BE25" s="318"/>
      <c r="BF25" s="318"/>
      <c r="BG25" s="318"/>
      <c r="BH25" s="318"/>
      <c r="BI25" s="318"/>
      <c r="BJ25" s="318"/>
      <c r="BK25" s="318"/>
      <c r="BL25" s="318"/>
    </row>
    <row r="26" spans="1:256" ht="18" customHeight="1">
      <c r="A26" s="256">
        <v>21</v>
      </c>
      <c r="B26" s="458" t="s">
        <v>344</v>
      </c>
      <c r="C26" s="1047" t="s">
        <v>1223</v>
      </c>
      <c r="D26" s="1048"/>
      <c r="E26" s="59">
        <v>140</v>
      </c>
      <c r="F26" s="250" t="s">
        <v>192</v>
      </c>
      <c r="G26" s="251" t="s">
        <v>373</v>
      </c>
      <c r="H26" s="95">
        <v>6.22</v>
      </c>
      <c r="I26" s="95">
        <v>6.22</v>
      </c>
      <c r="J26" s="1071"/>
      <c r="K26" s="251">
        <v>2018</v>
      </c>
      <c r="L26" s="66" t="s">
        <v>124</v>
      </c>
      <c r="M26" s="65" t="s">
        <v>125</v>
      </c>
      <c r="N26" s="65">
        <v>9</v>
      </c>
      <c r="O26" s="201" t="s">
        <v>439</v>
      </c>
      <c r="P26" s="74" t="s">
        <v>126</v>
      </c>
      <c r="Q26" s="65" t="s">
        <v>122</v>
      </c>
      <c r="R26" s="66" t="s">
        <v>122</v>
      </c>
      <c r="S26" s="255"/>
      <c r="T26" s="315"/>
      <c r="U26" s="315"/>
      <c r="V26" s="316"/>
      <c r="W26" s="926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</row>
    <row r="27" spans="1:256" ht="18" customHeight="1">
      <c r="A27" s="885" t="s">
        <v>850</v>
      </c>
      <c r="B27" s="886"/>
      <c r="C27" s="886"/>
      <c r="D27" s="886"/>
      <c r="E27" s="886"/>
      <c r="F27" s="886"/>
      <c r="G27" s="886"/>
      <c r="H27" s="886"/>
      <c r="I27" s="886"/>
      <c r="J27" s="886"/>
      <c r="K27" s="886"/>
      <c r="L27" s="886"/>
      <c r="M27" s="886"/>
      <c r="N27" s="886"/>
      <c r="O27" s="886"/>
      <c r="P27" s="886"/>
      <c r="Q27" s="886"/>
      <c r="R27" s="886"/>
      <c r="S27" s="886"/>
      <c r="T27" s="886"/>
      <c r="U27" s="886"/>
      <c r="V27" s="887"/>
      <c r="W27" s="926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8"/>
      <c r="BD27" s="318"/>
      <c r="BE27" s="318"/>
      <c r="BF27" s="318"/>
      <c r="BG27" s="318"/>
      <c r="BH27" s="318"/>
      <c r="BI27" s="318"/>
      <c r="BJ27" s="318"/>
      <c r="BK27" s="318"/>
      <c r="BL27" s="318"/>
      <c r="BW27" s="431"/>
      <c r="BX27" s="431"/>
      <c r="BY27" s="431"/>
      <c r="BZ27" s="431"/>
      <c r="CA27" s="431"/>
      <c r="CB27" s="431"/>
      <c r="CC27" s="431"/>
      <c r="CD27" s="431"/>
      <c r="CE27" s="431"/>
      <c r="CF27" s="431"/>
      <c r="CG27" s="431"/>
      <c r="CH27" s="431"/>
      <c r="CI27" s="431"/>
      <c r="CJ27" s="431"/>
      <c r="CK27" s="431"/>
      <c r="CL27" s="431"/>
      <c r="CM27" s="431"/>
      <c r="CN27" s="431"/>
      <c r="CO27" s="431"/>
      <c r="CP27" s="431"/>
      <c r="CQ27" s="431"/>
      <c r="CR27" s="431"/>
      <c r="CS27" s="431"/>
      <c r="CT27" s="431"/>
      <c r="CU27" s="431"/>
      <c r="CV27" s="431"/>
      <c r="CW27" s="431"/>
      <c r="CX27" s="431"/>
      <c r="CY27" s="431"/>
      <c r="CZ27" s="431"/>
      <c r="DA27" s="431"/>
      <c r="DB27" s="431"/>
      <c r="DC27" s="431"/>
      <c r="DD27" s="431"/>
      <c r="DE27" s="431"/>
      <c r="DF27" s="431"/>
      <c r="DG27" s="431"/>
      <c r="DH27" s="431"/>
      <c r="DI27" s="431"/>
      <c r="DJ27" s="431"/>
      <c r="DK27" s="431"/>
      <c r="DL27" s="431"/>
      <c r="DM27" s="431"/>
      <c r="DN27" s="431"/>
      <c r="DO27" s="431"/>
      <c r="DP27" s="431"/>
      <c r="DQ27" s="431"/>
      <c r="DR27" s="431"/>
      <c r="DS27" s="431"/>
      <c r="DT27" s="431"/>
      <c r="DU27" s="431"/>
      <c r="DV27" s="431"/>
      <c r="DW27" s="431"/>
      <c r="DX27" s="431"/>
      <c r="DY27" s="431"/>
      <c r="DZ27" s="431"/>
      <c r="EA27" s="431"/>
      <c r="EB27" s="431"/>
      <c r="EC27" s="431"/>
      <c r="ED27" s="431"/>
      <c r="EE27" s="431"/>
      <c r="EF27" s="431"/>
      <c r="EG27" s="431"/>
      <c r="EH27" s="431"/>
      <c r="EI27" s="431"/>
      <c r="EJ27" s="431"/>
      <c r="EK27" s="431"/>
      <c r="EL27" s="431"/>
      <c r="EM27" s="431"/>
      <c r="EN27" s="431"/>
      <c r="EO27" s="431"/>
      <c r="EP27" s="431"/>
      <c r="EQ27" s="431"/>
      <c r="ER27" s="431"/>
      <c r="ES27" s="431"/>
      <c r="ET27" s="431"/>
      <c r="EU27" s="431"/>
      <c r="EV27" s="431"/>
      <c r="EW27" s="431"/>
      <c r="EX27" s="431"/>
      <c r="EY27" s="431"/>
      <c r="EZ27" s="431"/>
      <c r="FA27" s="431"/>
      <c r="FB27" s="431"/>
      <c r="FC27" s="431"/>
      <c r="FD27" s="431"/>
      <c r="FE27" s="431"/>
      <c r="FF27" s="431"/>
      <c r="FG27" s="431"/>
      <c r="FH27" s="431"/>
      <c r="FI27" s="431"/>
      <c r="FJ27" s="431"/>
      <c r="FK27" s="431"/>
      <c r="FL27" s="431"/>
      <c r="FM27" s="431"/>
      <c r="FN27" s="431"/>
      <c r="FO27" s="431"/>
      <c r="FP27" s="431"/>
      <c r="FQ27" s="431"/>
      <c r="FR27" s="431"/>
      <c r="FS27" s="431"/>
      <c r="FT27" s="431"/>
      <c r="FU27" s="431"/>
      <c r="FV27" s="431"/>
      <c r="FW27" s="431"/>
      <c r="FX27" s="431"/>
      <c r="FY27" s="431"/>
      <c r="FZ27" s="431"/>
      <c r="GA27" s="431"/>
      <c r="GB27" s="431"/>
      <c r="GC27" s="431"/>
      <c r="GD27" s="431"/>
      <c r="GE27" s="431"/>
      <c r="GF27" s="431"/>
      <c r="GG27" s="431"/>
      <c r="GH27" s="431"/>
      <c r="GI27" s="431"/>
      <c r="GJ27" s="431"/>
      <c r="GK27" s="431"/>
      <c r="GL27" s="431"/>
      <c r="GM27" s="431"/>
      <c r="GN27" s="431"/>
      <c r="GO27" s="431"/>
      <c r="GP27" s="431"/>
      <c r="GQ27" s="431"/>
      <c r="GR27" s="431"/>
      <c r="GS27" s="431"/>
      <c r="GT27" s="431"/>
      <c r="GU27" s="431"/>
      <c r="GV27" s="431"/>
      <c r="GW27" s="431"/>
      <c r="GX27" s="431"/>
      <c r="GY27" s="431"/>
      <c r="GZ27" s="431"/>
      <c r="HA27" s="431"/>
      <c r="HB27" s="431"/>
      <c r="HC27" s="431"/>
      <c r="HD27" s="431"/>
      <c r="HE27" s="431"/>
      <c r="HF27" s="431"/>
      <c r="HG27" s="431"/>
      <c r="HH27" s="431"/>
      <c r="HI27" s="431"/>
      <c r="HJ27" s="431"/>
      <c r="HK27" s="431"/>
      <c r="HL27" s="431"/>
      <c r="HM27" s="431"/>
      <c r="HN27" s="431"/>
      <c r="HO27" s="431"/>
      <c r="HP27" s="431"/>
      <c r="HQ27" s="431"/>
      <c r="HR27" s="431"/>
      <c r="HS27" s="431"/>
      <c r="HT27" s="431"/>
      <c r="HU27" s="431"/>
      <c r="HV27" s="431"/>
      <c r="HW27" s="431"/>
      <c r="HX27" s="431"/>
      <c r="HY27" s="431"/>
      <c r="HZ27" s="431"/>
      <c r="IA27" s="431"/>
      <c r="IB27" s="431"/>
      <c r="IC27" s="431"/>
      <c r="ID27" s="431"/>
      <c r="IE27" s="431"/>
      <c r="IF27" s="431"/>
      <c r="IG27" s="431"/>
      <c r="IH27" s="431"/>
      <c r="II27" s="431"/>
      <c r="IJ27" s="431"/>
      <c r="IK27" s="431"/>
      <c r="IL27" s="431"/>
      <c r="IM27" s="431"/>
      <c r="IN27" s="431"/>
      <c r="IO27" s="431"/>
      <c r="IP27" s="431"/>
      <c r="IQ27" s="431"/>
      <c r="IR27" s="431"/>
      <c r="IS27" s="431"/>
      <c r="IT27" s="431"/>
      <c r="IU27" s="431"/>
      <c r="IV27" s="431"/>
    </row>
    <row r="28" spans="1:256" s="477" customFormat="1" ht="44.25" customHeight="1">
      <c r="A28" s="394">
        <v>23</v>
      </c>
      <c r="B28" s="606" t="s">
        <v>851</v>
      </c>
      <c r="C28" s="893" t="s">
        <v>245</v>
      </c>
      <c r="D28" s="894"/>
      <c r="E28" s="59">
        <v>85</v>
      </c>
      <c r="F28" s="250" t="s">
        <v>151</v>
      </c>
      <c r="G28" s="251" t="s">
        <v>373</v>
      </c>
      <c r="H28" s="95">
        <v>3.05</v>
      </c>
      <c r="I28" s="95">
        <v>3.05</v>
      </c>
      <c r="J28" s="741" t="s">
        <v>329</v>
      </c>
      <c r="K28" s="251">
        <v>2018</v>
      </c>
      <c r="L28" s="65" t="s">
        <v>125</v>
      </c>
      <c r="M28" s="66" t="s">
        <v>847</v>
      </c>
      <c r="N28" s="65">
        <v>15</v>
      </c>
      <c r="O28" s="201" t="s">
        <v>439</v>
      </c>
      <c r="P28" s="255" t="s">
        <v>121</v>
      </c>
      <c r="Q28" s="65" t="s">
        <v>122</v>
      </c>
      <c r="R28" s="66" t="s">
        <v>122</v>
      </c>
      <c r="S28" s="255"/>
      <c r="T28" s="1034" t="s">
        <v>349</v>
      </c>
      <c r="U28" s="1035"/>
      <c r="V28" s="1036"/>
      <c r="W28" s="926"/>
      <c r="X28" s="478"/>
      <c r="Y28" s="478"/>
      <c r="Z28" s="478"/>
      <c r="AA28" s="478"/>
      <c r="AB28" s="478"/>
      <c r="AC28" s="478"/>
      <c r="AD28" s="478"/>
      <c r="AE28" s="478"/>
      <c r="AF28" s="478"/>
      <c r="AG28" s="478"/>
      <c r="AH28" s="478"/>
      <c r="AI28" s="478"/>
      <c r="AJ28" s="478"/>
      <c r="AK28" s="478"/>
      <c r="AL28" s="478"/>
      <c r="AM28" s="478"/>
      <c r="AN28" s="478"/>
      <c r="AO28" s="478"/>
      <c r="AP28" s="478"/>
      <c r="AQ28" s="478"/>
      <c r="AR28" s="478"/>
      <c r="AS28" s="478"/>
      <c r="AT28" s="478"/>
      <c r="AU28" s="478"/>
      <c r="AV28" s="478"/>
      <c r="AW28" s="478"/>
      <c r="AX28" s="478"/>
      <c r="AY28" s="478"/>
      <c r="AZ28" s="478"/>
      <c r="BA28" s="478"/>
      <c r="BB28" s="478"/>
      <c r="BC28" s="478"/>
      <c r="BD28" s="478"/>
      <c r="BE28" s="478"/>
      <c r="BF28" s="478"/>
      <c r="BG28" s="478"/>
      <c r="BH28" s="478"/>
      <c r="BI28" s="478"/>
      <c r="BJ28" s="478"/>
      <c r="BK28" s="478"/>
      <c r="BL28" s="478"/>
      <c r="BM28" s="480"/>
      <c r="BW28" s="458"/>
      <c r="BX28" s="458"/>
      <c r="BY28" s="458"/>
      <c r="BZ28" s="458"/>
      <c r="CA28" s="458"/>
      <c r="CB28" s="458"/>
      <c r="CC28" s="458"/>
      <c r="CD28" s="458"/>
      <c r="CE28" s="458"/>
      <c r="CF28" s="458"/>
      <c r="CG28" s="458"/>
      <c r="CH28" s="458"/>
      <c r="CI28" s="458"/>
      <c r="CJ28" s="458"/>
      <c r="CK28" s="458"/>
      <c r="CL28" s="458"/>
      <c r="CM28" s="458"/>
      <c r="CN28" s="458"/>
      <c r="CO28" s="458"/>
      <c r="CP28" s="458"/>
      <c r="CQ28" s="458"/>
      <c r="CR28" s="458"/>
      <c r="CS28" s="458"/>
      <c r="CT28" s="458"/>
      <c r="CU28" s="458"/>
      <c r="CV28" s="458"/>
      <c r="CW28" s="458"/>
      <c r="CX28" s="458"/>
      <c r="CY28" s="458"/>
      <c r="CZ28" s="458"/>
      <c r="DA28" s="458"/>
      <c r="DB28" s="458"/>
      <c r="DC28" s="458"/>
      <c r="DD28" s="458"/>
      <c r="DE28" s="458"/>
      <c r="DF28" s="458"/>
      <c r="DG28" s="458"/>
      <c r="DH28" s="458"/>
      <c r="DI28" s="458"/>
      <c r="DJ28" s="458"/>
      <c r="DK28" s="458"/>
      <c r="DL28" s="458"/>
      <c r="DM28" s="458"/>
      <c r="DN28" s="458"/>
      <c r="DO28" s="458"/>
      <c r="DP28" s="458"/>
      <c r="DQ28" s="458"/>
      <c r="DR28" s="458"/>
      <c r="DS28" s="458"/>
      <c r="DT28" s="458"/>
      <c r="DU28" s="458"/>
      <c r="DV28" s="458"/>
      <c r="DW28" s="458"/>
      <c r="DX28" s="458"/>
      <c r="DY28" s="458"/>
      <c r="DZ28" s="458"/>
      <c r="EA28" s="458"/>
      <c r="EB28" s="458"/>
      <c r="EC28" s="458"/>
      <c r="ED28" s="458"/>
      <c r="EE28" s="458"/>
      <c r="EF28" s="458"/>
      <c r="EG28" s="458"/>
      <c r="EH28" s="458"/>
      <c r="EI28" s="458"/>
      <c r="EJ28" s="458"/>
      <c r="EK28" s="458"/>
      <c r="EL28" s="458"/>
      <c r="EM28" s="458"/>
      <c r="EN28" s="458"/>
      <c r="EO28" s="458"/>
      <c r="EP28" s="458"/>
      <c r="EQ28" s="458"/>
      <c r="ER28" s="458"/>
      <c r="ES28" s="458"/>
      <c r="ET28" s="458"/>
      <c r="EU28" s="458"/>
      <c r="EV28" s="458"/>
      <c r="EW28" s="458"/>
      <c r="EX28" s="458"/>
      <c r="EY28" s="458"/>
      <c r="EZ28" s="458"/>
      <c r="FA28" s="458"/>
      <c r="FB28" s="458"/>
      <c r="FC28" s="458"/>
      <c r="FD28" s="458"/>
      <c r="FE28" s="458"/>
      <c r="FF28" s="458"/>
      <c r="FG28" s="458"/>
      <c r="FH28" s="458"/>
      <c r="FI28" s="458"/>
      <c r="FJ28" s="458"/>
      <c r="FK28" s="458"/>
      <c r="FL28" s="458"/>
      <c r="FM28" s="458"/>
      <c r="FN28" s="458"/>
      <c r="FO28" s="458"/>
      <c r="FP28" s="458"/>
      <c r="FQ28" s="458"/>
      <c r="FR28" s="458"/>
      <c r="FS28" s="458"/>
      <c r="FT28" s="458"/>
      <c r="FU28" s="458"/>
      <c r="FV28" s="458"/>
      <c r="FW28" s="458"/>
      <c r="FX28" s="458"/>
      <c r="FY28" s="458"/>
      <c r="FZ28" s="458"/>
      <c r="GA28" s="458"/>
      <c r="GB28" s="458"/>
      <c r="GC28" s="458"/>
      <c r="GD28" s="458"/>
      <c r="GE28" s="458"/>
      <c r="GF28" s="458"/>
      <c r="GG28" s="458"/>
      <c r="GH28" s="458"/>
      <c r="GI28" s="458"/>
      <c r="GJ28" s="458"/>
      <c r="GK28" s="458"/>
      <c r="GL28" s="458"/>
      <c r="GM28" s="458"/>
      <c r="GN28" s="458"/>
      <c r="GO28" s="458"/>
      <c r="GP28" s="458"/>
      <c r="GQ28" s="458"/>
      <c r="GR28" s="458"/>
      <c r="GS28" s="458"/>
      <c r="GT28" s="458"/>
      <c r="GU28" s="458"/>
      <c r="GV28" s="458"/>
      <c r="GW28" s="458"/>
      <c r="GX28" s="458"/>
      <c r="GY28" s="458"/>
      <c r="GZ28" s="458"/>
      <c r="HA28" s="458"/>
      <c r="HB28" s="458"/>
      <c r="HC28" s="458"/>
      <c r="HD28" s="458"/>
      <c r="HE28" s="458"/>
      <c r="HF28" s="458"/>
      <c r="HG28" s="458"/>
      <c r="HH28" s="458"/>
      <c r="HI28" s="458"/>
      <c r="HJ28" s="458"/>
      <c r="HK28" s="458"/>
      <c r="HL28" s="458"/>
      <c r="HM28" s="458"/>
      <c r="HN28" s="458"/>
      <c r="HO28" s="458"/>
      <c r="HP28" s="458"/>
      <c r="HQ28" s="458"/>
      <c r="HR28" s="458"/>
      <c r="HS28" s="458"/>
      <c r="HT28" s="458"/>
      <c r="HU28" s="458"/>
      <c r="HV28" s="458"/>
      <c r="HW28" s="458"/>
      <c r="HX28" s="458"/>
      <c r="HY28" s="458"/>
      <c r="HZ28" s="458"/>
      <c r="IA28" s="458"/>
      <c r="IB28" s="458"/>
      <c r="IC28" s="458"/>
      <c r="ID28" s="458"/>
      <c r="IE28" s="458"/>
      <c r="IF28" s="458"/>
      <c r="IG28" s="458"/>
      <c r="IH28" s="458"/>
      <c r="II28" s="458"/>
      <c r="IJ28" s="458"/>
      <c r="IK28" s="458"/>
      <c r="IL28" s="458"/>
      <c r="IM28" s="458"/>
      <c r="IN28" s="458"/>
      <c r="IO28" s="458"/>
      <c r="IP28" s="458"/>
      <c r="IQ28" s="458"/>
      <c r="IR28" s="458"/>
      <c r="IS28" s="458"/>
      <c r="IT28" s="458"/>
      <c r="IU28" s="458"/>
      <c r="IV28" s="458"/>
    </row>
    <row r="29" spans="1:256" ht="18" customHeight="1">
      <c r="A29" s="885" t="s">
        <v>902</v>
      </c>
      <c r="B29" s="886"/>
      <c r="C29" s="886"/>
      <c r="D29" s="886"/>
      <c r="E29" s="886"/>
      <c r="F29" s="886"/>
      <c r="G29" s="886"/>
      <c r="H29" s="886"/>
      <c r="I29" s="886"/>
      <c r="J29" s="886"/>
      <c r="K29" s="886"/>
      <c r="L29" s="886"/>
      <c r="M29" s="886"/>
      <c r="N29" s="886"/>
      <c r="O29" s="886"/>
      <c r="P29" s="886"/>
      <c r="Q29" s="886"/>
      <c r="R29" s="886"/>
      <c r="S29" s="886"/>
      <c r="T29" s="886"/>
      <c r="U29" s="886"/>
      <c r="V29" s="887"/>
      <c r="W29" s="926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8"/>
      <c r="BD29" s="318"/>
      <c r="BE29" s="318"/>
      <c r="BF29" s="318"/>
      <c r="BG29" s="318"/>
      <c r="BH29" s="318"/>
      <c r="BI29" s="318"/>
      <c r="BJ29" s="318"/>
      <c r="BK29" s="318"/>
      <c r="BL29" s="318"/>
      <c r="BW29" s="431"/>
      <c r="BX29" s="431"/>
      <c r="BY29" s="431"/>
      <c r="BZ29" s="431"/>
      <c r="CA29" s="431"/>
      <c r="CB29" s="431"/>
      <c r="CC29" s="431"/>
      <c r="CD29" s="431"/>
      <c r="CE29" s="431"/>
      <c r="CF29" s="431"/>
      <c r="CG29" s="431"/>
      <c r="CH29" s="431"/>
      <c r="CI29" s="431"/>
      <c r="CJ29" s="431"/>
      <c r="CK29" s="431"/>
      <c r="CL29" s="431"/>
      <c r="CM29" s="431"/>
      <c r="CN29" s="431"/>
      <c r="CO29" s="431"/>
      <c r="CP29" s="431"/>
      <c r="CQ29" s="431"/>
      <c r="CR29" s="431"/>
      <c r="CS29" s="431"/>
      <c r="CT29" s="431"/>
      <c r="CU29" s="431"/>
      <c r="CV29" s="431"/>
      <c r="CW29" s="431"/>
      <c r="CX29" s="431"/>
      <c r="CY29" s="431"/>
      <c r="CZ29" s="431"/>
      <c r="DA29" s="431"/>
      <c r="DB29" s="431"/>
      <c r="DC29" s="431"/>
      <c r="DD29" s="431"/>
      <c r="DE29" s="431"/>
      <c r="DF29" s="431"/>
      <c r="DG29" s="431"/>
      <c r="DH29" s="431"/>
      <c r="DI29" s="431"/>
      <c r="DJ29" s="431"/>
      <c r="DK29" s="431"/>
      <c r="DL29" s="431"/>
      <c r="DM29" s="431"/>
      <c r="DN29" s="431"/>
      <c r="DO29" s="431"/>
      <c r="DP29" s="431"/>
      <c r="DQ29" s="431"/>
      <c r="DR29" s="431"/>
      <c r="DS29" s="431"/>
      <c r="DT29" s="431"/>
      <c r="DU29" s="431"/>
      <c r="DV29" s="431"/>
      <c r="DW29" s="431"/>
      <c r="DX29" s="431"/>
      <c r="DY29" s="431"/>
      <c r="DZ29" s="431"/>
      <c r="EA29" s="431"/>
      <c r="EB29" s="431"/>
      <c r="EC29" s="431"/>
      <c r="ED29" s="431"/>
      <c r="EE29" s="431"/>
      <c r="EF29" s="431"/>
      <c r="EG29" s="431"/>
      <c r="EH29" s="431"/>
      <c r="EI29" s="431"/>
      <c r="EJ29" s="431"/>
      <c r="EK29" s="431"/>
      <c r="EL29" s="431"/>
      <c r="EM29" s="431"/>
      <c r="EN29" s="431"/>
      <c r="EO29" s="431"/>
      <c r="EP29" s="431"/>
      <c r="EQ29" s="431"/>
      <c r="ER29" s="431"/>
      <c r="ES29" s="431"/>
      <c r="ET29" s="431"/>
      <c r="EU29" s="431"/>
      <c r="EV29" s="431"/>
      <c r="EW29" s="431"/>
      <c r="EX29" s="431"/>
      <c r="EY29" s="431"/>
      <c r="EZ29" s="431"/>
      <c r="FA29" s="431"/>
      <c r="FB29" s="431"/>
      <c r="FC29" s="431"/>
      <c r="FD29" s="431"/>
      <c r="FE29" s="431"/>
      <c r="FF29" s="431"/>
      <c r="FG29" s="431"/>
      <c r="FH29" s="431"/>
      <c r="FI29" s="431"/>
      <c r="FJ29" s="431"/>
      <c r="FK29" s="431"/>
      <c r="FL29" s="431"/>
      <c r="FM29" s="431"/>
      <c r="FN29" s="431"/>
      <c r="FO29" s="431"/>
      <c r="FP29" s="431"/>
      <c r="FQ29" s="431"/>
      <c r="FR29" s="431"/>
      <c r="FS29" s="431"/>
      <c r="FT29" s="431"/>
      <c r="FU29" s="431"/>
      <c r="FV29" s="431"/>
      <c r="FW29" s="431"/>
      <c r="FX29" s="431"/>
      <c r="FY29" s="431"/>
      <c r="FZ29" s="431"/>
      <c r="GA29" s="431"/>
      <c r="GB29" s="431"/>
      <c r="GC29" s="431"/>
      <c r="GD29" s="431"/>
      <c r="GE29" s="431"/>
      <c r="GF29" s="431"/>
      <c r="GG29" s="431"/>
      <c r="GH29" s="431"/>
      <c r="GI29" s="431"/>
      <c r="GJ29" s="431"/>
      <c r="GK29" s="431"/>
      <c r="GL29" s="431"/>
      <c r="GM29" s="431"/>
      <c r="GN29" s="431"/>
      <c r="GO29" s="431"/>
      <c r="GP29" s="431"/>
      <c r="GQ29" s="431"/>
      <c r="GR29" s="431"/>
      <c r="GS29" s="431"/>
      <c r="GT29" s="431"/>
      <c r="GU29" s="431"/>
      <c r="GV29" s="431"/>
      <c r="GW29" s="431"/>
      <c r="GX29" s="431"/>
      <c r="GY29" s="431"/>
      <c r="GZ29" s="431"/>
      <c r="HA29" s="431"/>
      <c r="HB29" s="431"/>
      <c r="HC29" s="431"/>
      <c r="HD29" s="431"/>
      <c r="HE29" s="431"/>
      <c r="HF29" s="431"/>
      <c r="HG29" s="431"/>
      <c r="HH29" s="431"/>
      <c r="HI29" s="431"/>
      <c r="HJ29" s="431"/>
      <c r="HK29" s="431"/>
      <c r="HL29" s="431"/>
      <c r="HM29" s="431"/>
      <c r="HN29" s="431"/>
      <c r="HO29" s="431"/>
      <c r="HP29" s="431"/>
      <c r="HQ29" s="431"/>
      <c r="HR29" s="431"/>
      <c r="HS29" s="431"/>
      <c r="HT29" s="431"/>
      <c r="HU29" s="431"/>
      <c r="HV29" s="431"/>
      <c r="HW29" s="431"/>
      <c r="HX29" s="431"/>
      <c r="HY29" s="431"/>
      <c r="HZ29" s="431"/>
      <c r="IA29" s="431"/>
      <c r="IB29" s="431"/>
      <c r="IC29" s="431"/>
      <c r="ID29" s="431"/>
      <c r="IE29" s="431"/>
      <c r="IF29" s="431"/>
      <c r="IG29" s="431"/>
      <c r="IH29" s="431"/>
      <c r="II29" s="431"/>
      <c r="IJ29" s="431"/>
      <c r="IK29" s="431"/>
      <c r="IL29" s="431"/>
      <c r="IM29" s="431"/>
      <c r="IN29" s="431"/>
      <c r="IO29" s="431"/>
      <c r="IP29" s="431"/>
      <c r="IQ29" s="431"/>
      <c r="IR29" s="431"/>
      <c r="IS29" s="431"/>
      <c r="IT29" s="431"/>
      <c r="IU29" s="431"/>
      <c r="IV29" s="431"/>
    </row>
    <row r="30" spans="1:256" s="477" customFormat="1" ht="18" customHeight="1">
      <c r="A30" s="394">
        <v>24</v>
      </c>
      <c r="B30" s="606" t="s">
        <v>903</v>
      </c>
      <c r="C30" s="893" t="s">
        <v>245</v>
      </c>
      <c r="D30" s="894"/>
      <c r="E30" s="59">
        <v>85</v>
      </c>
      <c r="F30" s="250" t="s">
        <v>151</v>
      </c>
      <c r="G30" s="251" t="s">
        <v>373</v>
      </c>
      <c r="H30" s="95">
        <v>3.05</v>
      </c>
      <c r="I30" s="95">
        <v>3.05</v>
      </c>
      <c r="J30" s="1051" t="s">
        <v>329</v>
      </c>
      <c r="K30" s="251">
        <v>2018</v>
      </c>
      <c r="L30" s="65" t="s">
        <v>125</v>
      </c>
      <c r="M30" s="66" t="s">
        <v>847</v>
      </c>
      <c r="N30" s="65">
        <v>15</v>
      </c>
      <c r="O30" s="201" t="s">
        <v>439</v>
      </c>
      <c r="P30" s="255" t="s">
        <v>121</v>
      </c>
      <c r="Q30" s="65" t="s">
        <v>122</v>
      </c>
      <c r="R30" s="66" t="s">
        <v>122</v>
      </c>
      <c r="S30" s="255"/>
      <c r="T30" s="1034" t="s">
        <v>349</v>
      </c>
      <c r="U30" s="1035"/>
      <c r="V30" s="1036"/>
      <c r="W30" s="926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  <c r="AL30" s="478"/>
      <c r="AM30" s="478"/>
      <c r="AN30" s="478"/>
      <c r="AO30" s="478"/>
      <c r="AP30" s="478"/>
      <c r="AQ30" s="478"/>
      <c r="AR30" s="478"/>
      <c r="AS30" s="478"/>
      <c r="AT30" s="478"/>
      <c r="AU30" s="478"/>
      <c r="AV30" s="478"/>
      <c r="AW30" s="478"/>
      <c r="AX30" s="478"/>
      <c r="AY30" s="478"/>
      <c r="AZ30" s="478"/>
      <c r="BA30" s="478"/>
      <c r="BB30" s="478"/>
      <c r="BC30" s="478"/>
      <c r="BD30" s="478"/>
      <c r="BE30" s="478"/>
      <c r="BF30" s="478"/>
      <c r="BG30" s="478"/>
      <c r="BH30" s="478"/>
      <c r="BI30" s="478"/>
      <c r="BJ30" s="478"/>
      <c r="BK30" s="478"/>
      <c r="BL30" s="478"/>
      <c r="BM30" s="480"/>
      <c r="BW30" s="458"/>
      <c r="BX30" s="458"/>
      <c r="BY30" s="458"/>
      <c r="BZ30" s="458"/>
      <c r="CA30" s="458"/>
      <c r="CB30" s="458"/>
      <c r="CC30" s="458"/>
      <c r="CD30" s="458"/>
      <c r="CE30" s="458"/>
      <c r="CF30" s="458"/>
      <c r="CG30" s="458"/>
      <c r="CH30" s="458"/>
      <c r="CI30" s="458"/>
      <c r="CJ30" s="458"/>
      <c r="CK30" s="458"/>
      <c r="CL30" s="458"/>
      <c r="CM30" s="458"/>
      <c r="CN30" s="458"/>
      <c r="CO30" s="458"/>
      <c r="CP30" s="458"/>
      <c r="CQ30" s="458"/>
      <c r="CR30" s="458"/>
      <c r="CS30" s="458"/>
      <c r="CT30" s="458"/>
      <c r="CU30" s="458"/>
      <c r="CV30" s="458"/>
      <c r="CW30" s="458"/>
      <c r="CX30" s="458"/>
      <c r="CY30" s="458"/>
      <c r="CZ30" s="458"/>
      <c r="DA30" s="458"/>
      <c r="DB30" s="458"/>
      <c r="DC30" s="458"/>
      <c r="DD30" s="458"/>
      <c r="DE30" s="458"/>
      <c r="DF30" s="458"/>
      <c r="DG30" s="458"/>
      <c r="DH30" s="458"/>
      <c r="DI30" s="458"/>
      <c r="DJ30" s="458"/>
      <c r="DK30" s="458"/>
      <c r="DL30" s="458"/>
      <c r="DM30" s="458"/>
      <c r="DN30" s="458"/>
      <c r="DO30" s="458"/>
      <c r="DP30" s="458"/>
      <c r="DQ30" s="458"/>
      <c r="DR30" s="458"/>
      <c r="DS30" s="458"/>
      <c r="DT30" s="458"/>
      <c r="DU30" s="458"/>
      <c r="DV30" s="458"/>
      <c r="DW30" s="458"/>
      <c r="DX30" s="458"/>
      <c r="DY30" s="458"/>
      <c r="DZ30" s="458"/>
      <c r="EA30" s="458"/>
      <c r="EB30" s="458"/>
      <c r="EC30" s="458"/>
      <c r="ED30" s="458"/>
      <c r="EE30" s="458"/>
      <c r="EF30" s="458"/>
      <c r="EG30" s="458"/>
      <c r="EH30" s="458"/>
      <c r="EI30" s="458"/>
      <c r="EJ30" s="458"/>
      <c r="EK30" s="458"/>
      <c r="EL30" s="458"/>
      <c r="EM30" s="458"/>
      <c r="EN30" s="458"/>
      <c r="EO30" s="458"/>
      <c r="EP30" s="458"/>
      <c r="EQ30" s="458"/>
      <c r="ER30" s="458"/>
      <c r="ES30" s="458"/>
      <c r="ET30" s="458"/>
      <c r="EU30" s="458"/>
      <c r="EV30" s="458"/>
      <c r="EW30" s="458"/>
      <c r="EX30" s="458"/>
      <c r="EY30" s="458"/>
      <c r="EZ30" s="458"/>
      <c r="FA30" s="458"/>
      <c r="FB30" s="458"/>
      <c r="FC30" s="458"/>
      <c r="FD30" s="458"/>
      <c r="FE30" s="458"/>
      <c r="FF30" s="458"/>
      <c r="FG30" s="458"/>
      <c r="FH30" s="458"/>
      <c r="FI30" s="458"/>
      <c r="FJ30" s="458"/>
      <c r="FK30" s="458"/>
      <c r="FL30" s="458"/>
      <c r="FM30" s="458"/>
      <c r="FN30" s="458"/>
      <c r="FO30" s="458"/>
      <c r="FP30" s="458"/>
      <c r="FQ30" s="458"/>
      <c r="FR30" s="458"/>
      <c r="FS30" s="458"/>
      <c r="FT30" s="458"/>
      <c r="FU30" s="458"/>
      <c r="FV30" s="458"/>
      <c r="FW30" s="458"/>
      <c r="FX30" s="458"/>
      <c r="FY30" s="458"/>
      <c r="FZ30" s="458"/>
      <c r="GA30" s="458"/>
      <c r="GB30" s="458"/>
      <c r="GC30" s="458"/>
      <c r="GD30" s="458"/>
      <c r="GE30" s="458"/>
      <c r="GF30" s="458"/>
      <c r="GG30" s="458"/>
      <c r="GH30" s="458"/>
      <c r="GI30" s="458"/>
      <c r="GJ30" s="458"/>
      <c r="GK30" s="458"/>
      <c r="GL30" s="458"/>
      <c r="GM30" s="458"/>
      <c r="GN30" s="458"/>
      <c r="GO30" s="458"/>
      <c r="GP30" s="458"/>
      <c r="GQ30" s="458"/>
      <c r="GR30" s="458"/>
      <c r="GS30" s="458"/>
      <c r="GT30" s="458"/>
      <c r="GU30" s="458"/>
      <c r="GV30" s="458"/>
      <c r="GW30" s="458"/>
      <c r="GX30" s="458"/>
      <c r="GY30" s="458"/>
      <c r="GZ30" s="458"/>
      <c r="HA30" s="458"/>
      <c r="HB30" s="458"/>
      <c r="HC30" s="458"/>
      <c r="HD30" s="458"/>
      <c r="HE30" s="458"/>
      <c r="HF30" s="458"/>
      <c r="HG30" s="458"/>
      <c r="HH30" s="458"/>
      <c r="HI30" s="458"/>
      <c r="HJ30" s="458"/>
      <c r="HK30" s="458"/>
      <c r="HL30" s="458"/>
      <c r="HM30" s="458"/>
      <c r="HN30" s="458"/>
      <c r="HO30" s="458"/>
      <c r="HP30" s="458"/>
      <c r="HQ30" s="458"/>
      <c r="HR30" s="458"/>
      <c r="HS30" s="458"/>
      <c r="HT30" s="458"/>
      <c r="HU30" s="458"/>
      <c r="HV30" s="458"/>
      <c r="HW30" s="458"/>
      <c r="HX30" s="458"/>
      <c r="HY30" s="458"/>
      <c r="HZ30" s="458"/>
      <c r="IA30" s="458"/>
      <c r="IB30" s="458"/>
      <c r="IC30" s="458"/>
      <c r="ID30" s="458"/>
      <c r="IE30" s="458"/>
      <c r="IF30" s="458"/>
      <c r="IG30" s="458"/>
      <c r="IH30" s="458"/>
      <c r="II30" s="458"/>
      <c r="IJ30" s="458"/>
      <c r="IK30" s="458"/>
      <c r="IL30" s="458"/>
      <c r="IM30" s="458"/>
      <c r="IN30" s="458"/>
      <c r="IO30" s="458"/>
      <c r="IP30" s="458"/>
      <c r="IQ30" s="458"/>
      <c r="IR30" s="458"/>
      <c r="IS30" s="458"/>
      <c r="IT30" s="458"/>
      <c r="IU30" s="458"/>
      <c r="IV30" s="458"/>
    </row>
    <row r="31" spans="1:256" s="478" customFormat="1" ht="18" customHeight="1">
      <c r="A31" s="394">
        <v>25</v>
      </c>
      <c r="B31" s="606" t="s">
        <v>904</v>
      </c>
      <c r="C31" s="893" t="s">
        <v>245</v>
      </c>
      <c r="D31" s="894"/>
      <c r="E31" s="59">
        <v>85</v>
      </c>
      <c r="F31" s="250" t="s">
        <v>151</v>
      </c>
      <c r="G31" s="251" t="s">
        <v>373</v>
      </c>
      <c r="H31" s="95">
        <v>3.05</v>
      </c>
      <c r="I31" s="95">
        <v>3.05</v>
      </c>
      <c r="J31" s="1052"/>
      <c r="K31" s="251">
        <v>2018</v>
      </c>
      <c r="L31" s="65" t="s">
        <v>125</v>
      </c>
      <c r="M31" s="66" t="s">
        <v>847</v>
      </c>
      <c r="N31" s="65">
        <v>15</v>
      </c>
      <c r="O31" s="201" t="s">
        <v>439</v>
      </c>
      <c r="P31" s="255" t="s">
        <v>121</v>
      </c>
      <c r="Q31" s="65" t="s">
        <v>122</v>
      </c>
      <c r="R31" s="66" t="s">
        <v>122</v>
      </c>
      <c r="S31" s="255"/>
      <c r="T31" s="1053"/>
      <c r="U31" s="1054"/>
      <c r="V31" s="1055"/>
      <c r="W31" s="926"/>
      <c r="BW31" s="479"/>
      <c r="BX31" s="479"/>
      <c r="BY31" s="479"/>
      <c r="BZ31" s="479"/>
      <c r="CA31" s="479"/>
      <c r="CB31" s="479"/>
      <c r="CC31" s="479"/>
      <c r="CD31" s="479"/>
      <c r="CE31" s="479"/>
      <c r="CF31" s="479"/>
      <c r="CG31" s="479"/>
      <c r="CH31" s="479"/>
      <c r="CI31" s="479"/>
      <c r="CJ31" s="479"/>
      <c r="CK31" s="479"/>
      <c r="CL31" s="479"/>
      <c r="CM31" s="479"/>
      <c r="CN31" s="479"/>
      <c r="CO31" s="479"/>
      <c r="CP31" s="479"/>
      <c r="CQ31" s="479"/>
      <c r="CR31" s="479"/>
      <c r="CS31" s="479"/>
      <c r="CT31" s="479"/>
      <c r="CU31" s="479"/>
      <c r="CV31" s="479"/>
      <c r="CW31" s="479"/>
      <c r="CX31" s="479"/>
      <c r="CY31" s="479"/>
      <c r="CZ31" s="479"/>
      <c r="DA31" s="479"/>
      <c r="DB31" s="479"/>
      <c r="DC31" s="479"/>
      <c r="DD31" s="479"/>
      <c r="DE31" s="479"/>
      <c r="DF31" s="479"/>
      <c r="DG31" s="479"/>
      <c r="DH31" s="479"/>
      <c r="DI31" s="479"/>
      <c r="DJ31" s="479"/>
      <c r="DK31" s="479"/>
      <c r="DL31" s="479"/>
      <c r="DM31" s="479"/>
      <c r="DN31" s="479"/>
      <c r="DO31" s="479"/>
      <c r="DP31" s="479"/>
      <c r="DQ31" s="479"/>
      <c r="DR31" s="479"/>
      <c r="DS31" s="479"/>
      <c r="DT31" s="479"/>
      <c r="DU31" s="479"/>
      <c r="DV31" s="479"/>
      <c r="DW31" s="479"/>
      <c r="DX31" s="479"/>
      <c r="DY31" s="479"/>
      <c r="DZ31" s="479"/>
      <c r="EA31" s="479"/>
      <c r="EB31" s="479"/>
      <c r="EC31" s="479"/>
      <c r="ED31" s="479"/>
      <c r="EE31" s="479"/>
      <c r="EF31" s="479"/>
      <c r="EG31" s="479"/>
      <c r="EH31" s="479"/>
      <c r="EI31" s="479"/>
      <c r="EJ31" s="479"/>
      <c r="EK31" s="479"/>
      <c r="EL31" s="479"/>
      <c r="EM31" s="479"/>
      <c r="EN31" s="479"/>
      <c r="EO31" s="479"/>
      <c r="EP31" s="479"/>
      <c r="EQ31" s="479"/>
      <c r="ER31" s="479"/>
      <c r="ES31" s="479"/>
      <c r="ET31" s="479"/>
      <c r="EU31" s="479"/>
      <c r="EV31" s="479"/>
      <c r="EW31" s="479"/>
      <c r="EX31" s="479"/>
      <c r="EY31" s="479"/>
      <c r="EZ31" s="479"/>
      <c r="FA31" s="479"/>
      <c r="FB31" s="479"/>
      <c r="FC31" s="479"/>
      <c r="FD31" s="479"/>
      <c r="FE31" s="479"/>
      <c r="FF31" s="479"/>
      <c r="FG31" s="479"/>
      <c r="FH31" s="479"/>
      <c r="FI31" s="479"/>
      <c r="FJ31" s="479"/>
      <c r="FK31" s="479"/>
      <c r="FL31" s="479"/>
      <c r="FM31" s="479"/>
      <c r="FN31" s="479"/>
      <c r="FO31" s="479"/>
      <c r="FP31" s="479"/>
      <c r="FQ31" s="479"/>
      <c r="FR31" s="479"/>
      <c r="FS31" s="479"/>
      <c r="FT31" s="479"/>
      <c r="FU31" s="479"/>
      <c r="FV31" s="479"/>
      <c r="FW31" s="479"/>
      <c r="FX31" s="479"/>
      <c r="FY31" s="479"/>
      <c r="FZ31" s="479"/>
      <c r="GA31" s="479"/>
      <c r="GB31" s="479"/>
      <c r="GC31" s="479"/>
      <c r="GD31" s="479"/>
      <c r="GE31" s="479"/>
      <c r="GF31" s="479"/>
      <c r="GG31" s="479"/>
      <c r="GH31" s="479"/>
      <c r="GI31" s="479"/>
      <c r="GJ31" s="479"/>
      <c r="GK31" s="479"/>
      <c r="GL31" s="479"/>
      <c r="GM31" s="479"/>
      <c r="GN31" s="479"/>
      <c r="GO31" s="479"/>
      <c r="GP31" s="479"/>
      <c r="GQ31" s="479"/>
      <c r="GR31" s="479"/>
      <c r="GS31" s="479"/>
      <c r="GT31" s="479"/>
      <c r="GU31" s="479"/>
      <c r="GV31" s="479"/>
      <c r="GW31" s="479"/>
      <c r="GX31" s="479"/>
      <c r="GY31" s="479"/>
      <c r="GZ31" s="479"/>
      <c r="HA31" s="479"/>
      <c r="HB31" s="479"/>
      <c r="HC31" s="479"/>
      <c r="HD31" s="479"/>
      <c r="HE31" s="479"/>
      <c r="HF31" s="479"/>
      <c r="HG31" s="479"/>
      <c r="HH31" s="479"/>
      <c r="HI31" s="479"/>
      <c r="HJ31" s="479"/>
      <c r="HK31" s="479"/>
      <c r="HL31" s="479"/>
      <c r="HM31" s="479"/>
      <c r="HN31" s="479"/>
      <c r="HO31" s="479"/>
      <c r="HP31" s="479"/>
      <c r="HQ31" s="479"/>
      <c r="HR31" s="479"/>
      <c r="HS31" s="479"/>
      <c r="HT31" s="479"/>
      <c r="HU31" s="479"/>
      <c r="HV31" s="479"/>
      <c r="HW31" s="479"/>
      <c r="HX31" s="479"/>
      <c r="HY31" s="479"/>
      <c r="HZ31" s="479"/>
      <c r="IA31" s="479"/>
      <c r="IB31" s="479"/>
      <c r="IC31" s="479"/>
      <c r="ID31" s="479"/>
      <c r="IE31" s="479"/>
      <c r="IF31" s="479"/>
      <c r="IG31" s="479"/>
      <c r="IH31" s="479"/>
      <c r="II31" s="479"/>
      <c r="IJ31" s="479"/>
      <c r="IK31" s="479"/>
      <c r="IL31" s="479"/>
      <c r="IM31" s="479"/>
      <c r="IN31" s="479"/>
      <c r="IO31" s="479"/>
      <c r="IP31" s="479"/>
      <c r="IQ31" s="479"/>
      <c r="IR31" s="479"/>
      <c r="IS31" s="479"/>
      <c r="IT31" s="479"/>
      <c r="IU31" s="479"/>
      <c r="IV31" s="479"/>
    </row>
    <row r="32" spans="1:256" s="478" customFormat="1" ht="18" customHeight="1">
      <c r="A32" s="970" t="s">
        <v>907</v>
      </c>
      <c r="B32" s="971"/>
      <c r="C32" s="971"/>
      <c r="D32" s="971"/>
      <c r="E32" s="971"/>
      <c r="F32" s="971"/>
      <c r="G32" s="971"/>
      <c r="H32" s="971"/>
      <c r="I32" s="971"/>
      <c r="J32" s="971"/>
      <c r="K32" s="971"/>
      <c r="L32" s="971"/>
      <c r="M32" s="971"/>
      <c r="N32" s="971"/>
      <c r="O32" s="971"/>
      <c r="P32" s="971"/>
      <c r="Q32" s="971"/>
      <c r="R32" s="971"/>
      <c r="S32" s="971"/>
      <c r="T32" s="971"/>
      <c r="U32" s="971"/>
      <c r="V32" s="972"/>
      <c r="W32" s="926"/>
      <c r="BW32" s="479"/>
      <c r="BX32" s="479"/>
      <c r="BY32" s="479"/>
      <c r="BZ32" s="479"/>
      <c r="CA32" s="479"/>
      <c r="CB32" s="479"/>
      <c r="CC32" s="479"/>
      <c r="CD32" s="479"/>
      <c r="CE32" s="479"/>
      <c r="CF32" s="479"/>
      <c r="CG32" s="479"/>
      <c r="CH32" s="479"/>
      <c r="CI32" s="479"/>
      <c r="CJ32" s="479"/>
      <c r="CK32" s="479"/>
      <c r="CL32" s="479"/>
      <c r="CM32" s="479"/>
      <c r="CN32" s="479"/>
      <c r="CO32" s="479"/>
      <c r="CP32" s="479"/>
      <c r="CQ32" s="479"/>
      <c r="CR32" s="479"/>
      <c r="CS32" s="479"/>
      <c r="CT32" s="479"/>
      <c r="CU32" s="479"/>
      <c r="CV32" s="479"/>
      <c r="CW32" s="479"/>
      <c r="CX32" s="479"/>
      <c r="CY32" s="479"/>
      <c r="CZ32" s="479"/>
      <c r="DA32" s="479"/>
      <c r="DB32" s="479"/>
      <c r="DC32" s="479"/>
      <c r="DD32" s="479"/>
      <c r="DE32" s="479"/>
      <c r="DF32" s="479"/>
      <c r="DG32" s="479"/>
      <c r="DH32" s="479"/>
      <c r="DI32" s="479"/>
      <c r="DJ32" s="479"/>
      <c r="DK32" s="479"/>
      <c r="DL32" s="479"/>
      <c r="DM32" s="479"/>
      <c r="DN32" s="479"/>
      <c r="DO32" s="479"/>
      <c r="DP32" s="479"/>
      <c r="DQ32" s="479"/>
      <c r="DR32" s="479"/>
      <c r="DS32" s="479"/>
      <c r="DT32" s="479"/>
      <c r="DU32" s="479"/>
      <c r="DV32" s="479"/>
      <c r="DW32" s="479"/>
      <c r="DX32" s="479"/>
      <c r="DY32" s="479"/>
      <c r="DZ32" s="479"/>
      <c r="EA32" s="479"/>
      <c r="EB32" s="479"/>
      <c r="EC32" s="479"/>
      <c r="ED32" s="479"/>
      <c r="EE32" s="479"/>
      <c r="EF32" s="479"/>
      <c r="EG32" s="479"/>
      <c r="EH32" s="479"/>
      <c r="EI32" s="479"/>
      <c r="EJ32" s="479"/>
      <c r="EK32" s="479"/>
      <c r="EL32" s="479"/>
      <c r="EM32" s="479"/>
      <c r="EN32" s="479"/>
      <c r="EO32" s="479"/>
      <c r="EP32" s="479"/>
      <c r="EQ32" s="479"/>
      <c r="ER32" s="479"/>
      <c r="ES32" s="479"/>
      <c r="ET32" s="479"/>
      <c r="EU32" s="479"/>
      <c r="EV32" s="479"/>
      <c r="EW32" s="479"/>
      <c r="EX32" s="479"/>
      <c r="EY32" s="479"/>
      <c r="EZ32" s="479"/>
      <c r="FA32" s="479"/>
      <c r="FB32" s="479"/>
      <c r="FC32" s="479"/>
      <c r="FD32" s="479"/>
      <c r="FE32" s="479"/>
      <c r="FF32" s="479"/>
      <c r="FG32" s="479"/>
      <c r="FH32" s="479"/>
      <c r="FI32" s="479"/>
      <c r="FJ32" s="479"/>
      <c r="FK32" s="479"/>
      <c r="FL32" s="479"/>
      <c r="FM32" s="479"/>
      <c r="FN32" s="479"/>
      <c r="FO32" s="479"/>
      <c r="FP32" s="479"/>
      <c r="FQ32" s="479"/>
      <c r="FR32" s="479"/>
      <c r="FS32" s="479"/>
      <c r="FT32" s="479"/>
      <c r="FU32" s="479"/>
      <c r="FV32" s="479"/>
      <c r="FW32" s="479"/>
      <c r="FX32" s="479"/>
      <c r="FY32" s="479"/>
      <c r="FZ32" s="479"/>
      <c r="GA32" s="479"/>
      <c r="GB32" s="479"/>
      <c r="GC32" s="479"/>
      <c r="GD32" s="479"/>
      <c r="GE32" s="479"/>
      <c r="GF32" s="479"/>
      <c r="GG32" s="479"/>
      <c r="GH32" s="479"/>
      <c r="GI32" s="479"/>
      <c r="GJ32" s="479"/>
      <c r="GK32" s="479"/>
      <c r="GL32" s="479"/>
      <c r="GM32" s="479"/>
      <c r="GN32" s="479"/>
      <c r="GO32" s="479"/>
      <c r="GP32" s="479"/>
      <c r="GQ32" s="479"/>
      <c r="GR32" s="479"/>
      <c r="GS32" s="479"/>
      <c r="GT32" s="479"/>
      <c r="GU32" s="479"/>
      <c r="GV32" s="479"/>
      <c r="GW32" s="479"/>
      <c r="GX32" s="479"/>
      <c r="GY32" s="479"/>
      <c r="GZ32" s="479"/>
      <c r="HA32" s="479"/>
      <c r="HB32" s="479"/>
      <c r="HC32" s="479"/>
      <c r="HD32" s="479"/>
      <c r="HE32" s="479"/>
      <c r="HF32" s="479"/>
      <c r="HG32" s="479"/>
      <c r="HH32" s="479"/>
      <c r="HI32" s="479"/>
      <c r="HJ32" s="479"/>
      <c r="HK32" s="479"/>
      <c r="HL32" s="479"/>
      <c r="HM32" s="479"/>
      <c r="HN32" s="479"/>
      <c r="HO32" s="479"/>
      <c r="HP32" s="479"/>
      <c r="HQ32" s="479"/>
      <c r="HR32" s="479"/>
      <c r="HS32" s="479"/>
      <c r="HT32" s="479"/>
      <c r="HU32" s="479"/>
      <c r="HV32" s="479"/>
      <c r="HW32" s="479"/>
      <c r="HX32" s="479"/>
      <c r="HY32" s="479"/>
      <c r="HZ32" s="479"/>
      <c r="IA32" s="479"/>
      <c r="IB32" s="479"/>
      <c r="IC32" s="479"/>
      <c r="ID32" s="479"/>
      <c r="IE32" s="479"/>
      <c r="IF32" s="479"/>
      <c r="IG32" s="479"/>
      <c r="IH32" s="479"/>
      <c r="II32" s="479"/>
      <c r="IJ32" s="479"/>
      <c r="IK32" s="479"/>
      <c r="IL32" s="479"/>
      <c r="IM32" s="479"/>
      <c r="IN32" s="479"/>
      <c r="IO32" s="479"/>
      <c r="IP32" s="479"/>
      <c r="IQ32" s="479"/>
      <c r="IR32" s="479"/>
      <c r="IS32" s="479"/>
      <c r="IT32" s="479"/>
      <c r="IU32" s="479"/>
      <c r="IV32" s="479"/>
    </row>
    <row r="33" spans="1:256" s="478" customFormat="1" ht="18" customHeight="1">
      <c r="A33" s="246">
        <v>26</v>
      </c>
      <c r="B33" s="609" t="s">
        <v>908</v>
      </c>
      <c r="C33" s="1047" t="s">
        <v>1223</v>
      </c>
      <c r="D33" s="1048"/>
      <c r="E33" s="243">
        <v>140</v>
      </c>
      <c r="F33" s="224" t="s">
        <v>257</v>
      </c>
      <c r="G33" s="224" t="s">
        <v>120</v>
      </c>
      <c r="H33" s="244">
        <v>4</v>
      </c>
      <c r="I33" s="244">
        <v>5</v>
      </c>
      <c r="J33" s="1028"/>
      <c r="K33" s="1044"/>
      <c r="L33" s="75">
        <v>42795</v>
      </c>
      <c r="M33" s="273" t="s">
        <v>125</v>
      </c>
      <c r="N33" s="74">
        <v>15</v>
      </c>
      <c r="O33" s="75">
        <v>43405</v>
      </c>
      <c r="P33" s="255" t="s">
        <v>121</v>
      </c>
      <c r="Q33" s="65" t="s">
        <v>122</v>
      </c>
      <c r="R33" s="66" t="s">
        <v>122</v>
      </c>
      <c r="S33" s="255"/>
      <c r="T33" s="1081"/>
      <c r="U33" s="1082"/>
      <c r="V33" s="1083"/>
      <c r="W33" s="926"/>
      <c r="BW33" s="479"/>
      <c r="BX33" s="479"/>
      <c r="BY33" s="479"/>
      <c r="BZ33" s="479"/>
      <c r="CA33" s="479"/>
      <c r="CB33" s="479"/>
      <c r="CC33" s="479"/>
      <c r="CD33" s="479"/>
      <c r="CE33" s="479"/>
      <c r="CF33" s="479"/>
      <c r="CG33" s="479"/>
      <c r="CH33" s="479"/>
      <c r="CI33" s="479"/>
      <c r="CJ33" s="479"/>
      <c r="CK33" s="479"/>
      <c r="CL33" s="479"/>
      <c r="CM33" s="479"/>
      <c r="CN33" s="479"/>
      <c r="CO33" s="479"/>
      <c r="CP33" s="479"/>
      <c r="CQ33" s="479"/>
      <c r="CR33" s="479"/>
      <c r="CS33" s="479"/>
      <c r="CT33" s="479"/>
      <c r="CU33" s="479"/>
      <c r="CV33" s="479"/>
      <c r="CW33" s="479"/>
      <c r="CX33" s="479"/>
      <c r="CY33" s="479"/>
      <c r="CZ33" s="479"/>
      <c r="DA33" s="479"/>
      <c r="DB33" s="479"/>
      <c r="DC33" s="479"/>
      <c r="DD33" s="479"/>
      <c r="DE33" s="479"/>
      <c r="DF33" s="479"/>
      <c r="DG33" s="479"/>
      <c r="DH33" s="479"/>
      <c r="DI33" s="479"/>
      <c r="DJ33" s="479"/>
      <c r="DK33" s="479"/>
      <c r="DL33" s="479"/>
      <c r="DM33" s="479"/>
      <c r="DN33" s="479"/>
      <c r="DO33" s="479"/>
      <c r="DP33" s="479"/>
      <c r="DQ33" s="479"/>
      <c r="DR33" s="479"/>
      <c r="DS33" s="479"/>
      <c r="DT33" s="479"/>
      <c r="DU33" s="479"/>
      <c r="DV33" s="479"/>
      <c r="DW33" s="479"/>
      <c r="DX33" s="479"/>
      <c r="DY33" s="479"/>
      <c r="DZ33" s="479"/>
      <c r="EA33" s="479"/>
      <c r="EB33" s="479"/>
      <c r="EC33" s="479"/>
      <c r="ED33" s="479"/>
      <c r="EE33" s="479"/>
      <c r="EF33" s="479"/>
      <c r="EG33" s="479"/>
      <c r="EH33" s="479"/>
      <c r="EI33" s="479"/>
      <c r="EJ33" s="479"/>
      <c r="EK33" s="479"/>
      <c r="EL33" s="479"/>
      <c r="EM33" s="479"/>
      <c r="EN33" s="479"/>
      <c r="EO33" s="479"/>
      <c r="EP33" s="479"/>
      <c r="EQ33" s="479"/>
      <c r="ER33" s="479"/>
      <c r="ES33" s="479"/>
      <c r="ET33" s="479"/>
      <c r="EU33" s="479"/>
      <c r="EV33" s="479"/>
      <c r="EW33" s="479"/>
      <c r="EX33" s="479"/>
      <c r="EY33" s="479"/>
      <c r="EZ33" s="479"/>
      <c r="FA33" s="479"/>
      <c r="FB33" s="479"/>
      <c r="FC33" s="479"/>
      <c r="FD33" s="479"/>
      <c r="FE33" s="479"/>
      <c r="FF33" s="479"/>
      <c r="FG33" s="479"/>
      <c r="FH33" s="479"/>
      <c r="FI33" s="479"/>
      <c r="FJ33" s="479"/>
      <c r="FK33" s="479"/>
      <c r="FL33" s="479"/>
      <c r="FM33" s="479"/>
      <c r="FN33" s="479"/>
      <c r="FO33" s="479"/>
      <c r="FP33" s="479"/>
      <c r="FQ33" s="479"/>
      <c r="FR33" s="479"/>
      <c r="FS33" s="479"/>
      <c r="FT33" s="479"/>
      <c r="FU33" s="479"/>
      <c r="FV33" s="479"/>
      <c r="FW33" s="479"/>
      <c r="FX33" s="479"/>
      <c r="FY33" s="479"/>
      <c r="FZ33" s="479"/>
      <c r="GA33" s="479"/>
      <c r="GB33" s="479"/>
      <c r="GC33" s="479"/>
      <c r="GD33" s="479"/>
      <c r="GE33" s="479"/>
      <c r="GF33" s="479"/>
      <c r="GG33" s="479"/>
      <c r="GH33" s="479"/>
      <c r="GI33" s="479"/>
      <c r="GJ33" s="479"/>
      <c r="GK33" s="479"/>
      <c r="GL33" s="479"/>
      <c r="GM33" s="479"/>
      <c r="GN33" s="479"/>
      <c r="GO33" s="479"/>
      <c r="GP33" s="479"/>
      <c r="GQ33" s="479"/>
      <c r="GR33" s="479"/>
      <c r="GS33" s="479"/>
      <c r="GT33" s="479"/>
      <c r="GU33" s="479"/>
      <c r="GV33" s="479"/>
      <c r="GW33" s="479"/>
      <c r="GX33" s="479"/>
      <c r="GY33" s="479"/>
      <c r="GZ33" s="479"/>
      <c r="HA33" s="479"/>
      <c r="HB33" s="479"/>
      <c r="HC33" s="479"/>
      <c r="HD33" s="479"/>
      <c r="HE33" s="479"/>
      <c r="HF33" s="479"/>
      <c r="HG33" s="479"/>
      <c r="HH33" s="479"/>
      <c r="HI33" s="479"/>
      <c r="HJ33" s="479"/>
      <c r="HK33" s="479"/>
      <c r="HL33" s="479"/>
      <c r="HM33" s="479"/>
      <c r="HN33" s="479"/>
      <c r="HO33" s="479"/>
      <c r="HP33" s="479"/>
      <c r="HQ33" s="479"/>
      <c r="HR33" s="479"/>
      <c r="HS33" s="479"/>
      <c r="HT33" s="479"/>
      <c r="HU33" s="479"/>
      <c r="HV33" s="479"/>
      <c r="HW33" s="479"/>
      <c r="HX33" s="479"/>
      <c r="HY33" s="479"/>
      <c r="HZ33" s="479"/>
      <c r="IA33" s="479"/>
      <c r="IB33" s="479"/>
      <c r="IC33" s="479"/>
      <c r="ID33" s="479"/>
      <c r="IE33" s="479"/>
      <c r="IF33" s="479"/>
      <c r="IG33" s="479"/>
      <c r="IH33" s="479"/>
      <c r="II33" s="479"/>
      <c r="IJ33" s="479"/>
      <c r="IK33" s="479"/>
      <c r="IL33" s="479"/>
      <c r="IM33" s="479"/>
      <c r="IN33" s="479"/>
      <c r="IO33" s="479"/>
      <c r="IP33" s="479"/>
      <c r="IQ33" s="479"/>
      <c r="IR33" s="479"/>
      <c r="IS33" s="479"/>
      <c r="IT33" s="479"/>
      <c r="IU33" s="479"/>
      <c r="IV33" s="479"/>
    </row>
    <row r="34" spans="1:256" ht="17.25" customHeight="1">
      <c r="A34" s="870" t="s">
        <v>780</v>
      </c>
      <c r="B34" s="824"/>
      <c r="C34" s="824"/>
      <c r="D34" s="824"/>
      <c r="E34" s="824"/>
      <c r="F34" s="824"/>
      <c r="G34" s="824"/>
      <c r="H34" s="824"/>
      <c r="I34" s="824"/>
      <c r="J34" s="824"/>
      <c r="K34" s="824"/>
      <c r="L34" s="824"/>
      <c r="M34" s="824"/>
      <c r="N34" s="824"/>
      <c r="O34" s="824"/>
      <c r="P34" s="824"/>
      <c r="Q34" s="824"/>
      <c r="R34" s="824"/>
      <c r="S34" s="824"/>
      <c r="T34" s="824"/>
      <c r="U34" s="824"/>
      <c r="V34" s="953"/>
      <c r="W34" s="926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8"/>
      <c r="BI34" s="318"/>
      <c r="BJ34" s="318"/>
      <c r="BK34" s="318"/>
      <c r="BL34" s="318"/>
    </row>
    <row r="35" spans="1:256" ht="17.25" customHeight="1">
      <c r="A35" s="251">
        <v>27</v>
      </c>
      <c r="B35" s="691" t="s">
        <v>781</v>
      </c>
      <c r="C35" s="455">
        <v>6315000</v>
      </c>
      <c r="D35" s="751" t="s">
        <v>932</v>
      </c>
      <c r="E35" s="243">
        <v>140</v>
      </c>
      <c r="F35" s="224" t="s">
        <v>257</v>
      </c>
      <c r="G35" s="224" t="s">
        <v>120</v>
      </c>
      <c r="H35" s="244">
        <v>5.25</v>
      </c>
      <c r="I35" s="244">
        <v>5.25</v>
      </c>
      <c r="J35" s="742"/>
      <c r="K35" s="740"/>
      <c r="L35" s="75">
        <v>42795</v>
      </c>
      <c r="M35" s="201" t="s">
        <v>125</v>
      </c>
      <c r="N35" s="74">
        <v>9</v>
      </c>
      <c r="O35" s="201" t="s">
        <v>119</v>
      </c>
      <c r="P35" s="105" t="s">
        <v>121</v>
      </c>
      <c r="Q35" s="65" t="s">
        <v>122</v>
      </c>
      <c r="R35" s="65" t="s">
        <v>122</v>
      </c>
      <c r="S35" s="105"/>
      <c r="T35" s="91"/>
      <c r="U35" s="217"/>
      <c r="V35" s="218"/>
      <c r="W35" s="1033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8"/>
      <c r="BD35" s="318"/>
      <c r="BE35" s="318"/>
      <c r="BF35" s="318"/>
      <c r="BG35" s="318"/>
      <c r="BH35" s="318"/>
      <c r="BI35" s="318"/>
      <c r="BJ35" s="318"/>
      <c r="BK35" s="318"/>
      <c r="BL35" s="318"/>
    </row>
    <row r="36" spans="1:256" ht="17.25" customHeight="1">
      <c r="A36" s="107"/>
      <c r="B36" s="870" t="s">
        <v>338</v>
      </c>
      <c r="C36" s="824"/>
      <c r="D36" s="824"/>
      <c r="E36" s="824"/>
      <c r="F36" s="824"/>
      <c r="G36" s="824"/>
      <c r="H36" s="824"/>
      <c r="I36" s="824"/>
      <c r="J36" s="824"/>
      <c r="K36" s="824"/>
      <c r="L36" s="824"/>
      <c r="M36" s="824"/>
      <c r="N36" s="824"/>
      <c r="O36" s="824"/>
      <c r="P36" s="824"/>
      <c r="Q36" s="824"/>
      <c r="R36" s="824"/>
      <c r="S36" s="824"/>
      <c r="T36" s="886"/>
      <c r="U36" s="886"/>
      <c r="V36" s="887"/>
      <c r="W36" s="1064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8"/>
      <c r="BI36" s="318"/>
      <c r="BJ36" s="318"/>
      <c r="BK36" s="318"/>
      <c r="BL36" s="318"/>
    </row>
    <row r="37" spans="1:256" ht="22.5" customHeight="1">
      <c r="A37" s="256">
        <v>28</v>
      </c>
      <c r="B37" s="606" t="s">
        <v>339</v>
      </c>
      <c r="C37" s="191">
        <v>2715000</v>
      </c>
      <c r="D37" s="456">
        <v>2615000</v>
      </c>
      <c r="E37" s="59">
        <v>85</v>
      </c>
      <c r="F37" s="250" t="s">
        <v>151</v>
      </c>
      <c r="G37" s="251" t="s">
        <v>373</v>
      </c>
      <c r="H37" s="95">
        <v>3</v>
      </c>
      <c r="I37" s="95">
        <v>3</v>
      </c>
      <c r="J37" s="1069" t="s">
        <v>330</v>
      </c>
      <c r="K37" s="251">
        <v>2018</v>
      </c>
      <c r="L37" s="66" t="s">
        <v>125</v>
      </c>
      <c r="M37" s="65" t="s">
        <v>300</v>
      </c>
      <c r="N37" s="65">
        <v>15</v>
      </c>
      <c r="O37" s="201" t="s">
        <v>439</v>
      </c>
      <c r="P37" s="74" t="s">
        <v>126</v>
      </c>
      <c r="Q37" s="65" t="s">
        <v>122</v>
      </c>
      <c r="R37" s="65" t="s">
        <v>122</v>
      </c>
      <c r="S37" s="295"/>
      <c r="T37" s="929" t="s">
        <v>341</v>
      </c>
      <c r="U37" s="929"/>
      <c r="V37" s="929"/>
      <c r="W37" s="1064"/>
      <c r="X37" s="207"/>
      <c r="Y37" s="207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  <c r="BD37" s="318"/>
      <c r="BE37" s="318"/>
      <c r="BF37" s="318"/>
      <c r="BG37" s="318"/>
      <c r="BH37" s="318"/>
      <c r="BI37" s="318"/>
      <c r="BJ37" s="318"/>
      <c r="BK37" s="318"/>
      <c r="BL37" s="318"/>
    </row>
    <row r="38" spans="1:256" ht="17.25" customHeight="1">
      <c r="A38" s="256">
        <v>29</v>
      </c>
      <c r="B38" s="606" t="s">
        <v>340</v>
      </c>
      <c r="C38" s="191">
        <v>2715000</v>
      </c>
      <c r="D38" s="456">
        <v>2615000</v>
      </c>
      <c r="E38" s="59">
        <v>85</v>
      </c>
      <c r="F38" s="250" t="s">
        <v>151</v>
      </c>
      <c r="G38" s="251" t="s">
        <v>373</v>
      </c>
      <c r="H38" s="95">
        <v>3</v>
      </c>
      <c r="I38" s="95">
        <v>3</v>
      </c>
      <c r="J38" s="1070"/>
      <c r="K38" s="251">
        <v>2018</v>
      </c>
      <c r="L38" s="66" t="s">
        <v>125</v>
      </c>
      <c r="M38" s="65" t="s">
        <v>300</v>
      </c>
      <c r="N38" s="65">
        <v>15</v>
      </c>
      <c r="O38" s="201" t="s">
        <v>439</v>
      </c>
      <c r="P38" s="74" t="s">
        <v>126</v>
      </c>
      <c r="Q38" s="65" t="s">
        <v>122</v>
      </c>
      <c r="R38" s="65" t="s">
        <v>122</v>
      </c>
      <c r="S38" s="295"/>
      <c r="T38" s="929"/>
      <c r="U38" s="929"/>
      <c r="V38" s="929"/>
      <c r="W38" s="1064"/>
      <c r="X38" s="207"/>
      <c r="Y38" s="207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207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</row>
    <row r="39" spans="1:256" ht="17.25" customHeight="1">
      <c r="A39" s="256">
        <v>30</v>
      </c>
      <c r="B39" s="606" t="s">
        <v>171</v>
      </c>
      <c r="C39" s="191">
        <v>2715000</v>
      </c>
      <c r="D39" s="456">
        <v>2615000</v>
      </c>
      <c r="E39" s="59">
        <v>85</v>
      </c>
      <c r="F39" s="250" t="s">
        <v>151</v>
      </c>
      <c r="G39" s="251" t="s">
        <v>373</v>
      </c>
      <c r="H39" s="95">
        <v>3</v>
      </c>
      <c r="I39" s="95">
        <v>3</v>
      </c>
      <c r="J39" s="1071"/>
      <c r="K39" s="251">
        <v>2018</v>
      </c>
      <c r="L39" s="66" t="s">
        <v>125</v>
      </c>
      <c r="M39" s="65" t="s">
        <v>300</v>
      </c>
      <c r="N39" s="65">
        <v>15</v>
      </c>
      <c r="O39" s="201" t="s">
        <v>439</v>
      </c>
      <c r="P39" s="74" t="s">
        <v>126</v>
      </c>
      <c r="Q39" s="65" t="s">
        <v>122</v>
      </c>
      <c r="R39" s="65" t="s">
        <v>122</v>
      </c>
      <c r="S39" s="295"/>
      <c r="T39" s="929"/>
      <c r="U39" s="929"/>
      <c r="V39" s="929"/>
      <c r="W39" s="1064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57"/>
      <c r="BN39" s="257"/>
      <c r="BO39" s="257"/>
      <c r="BP39" s="257"/>
      <c r="BQ39" s="257"/>
      <c r="BR39" s="257"/>
      <c r="BS39" s="257"/>
      <c r="BT39" s="257"/>
      <c r="BU39" s="257"/>
      <c r="BV39" s="257"/>
    </row>
    <row r="40" spans="1:256" ht="17.25" customHeight="1">
      <c r="A40" s="870" t="s">
        <v>1121</v>
      </c>
      <c r="B40" s="824"/>
      <c r="C40" s="824"/>
      <c r="D40" s="824"/>
      <c r="E40" s="824"/>
      <c r="F40" s="824"/>
      <c r="G40" s="824"/>
      <c r="H40" s="824"/>
      <c r="I40" s="824"/>
      <c r="J40" s="824"/>
      <c r="K40" s="824"/>
      <c r="L40" s="824"/>
      <c r="M40" s="824"/>
      <c r="N40" s="824"/>
      <c r="O40" s="824"/>
      <c r="P40" s="824"/>
      <c r="Q40" s="824"/>
      <c r="R40" s="824"/>
      <c r="S40" s="824"/>
      <c r="T40" s="824"/>
      <c r="U40" s="824"/>
      <c r="V40" s="953"/>
      <c r="W40" s="658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</row>
    <row r="41" spans="1:256" ht="17.25" customHeight="1">
      <c r="A41" s="256">
        <v>31</v>
      </c>
      <c r="B41" s="606" t="s">
        <v>1122</v>
      </c>
      <c r="C41" s="191">
        <v>3315000</v>
      </c>
      <c r="D41" s="456">
        <v>3215000</v>
      </c>
      <c r="E41" s="243">
        <v>85</v>
      </c>
      <c r="F41" s="224" t="s">
        <v>117</v>
      </c>
      <c r="G41" s="224" t="s">
        <v>120</v>
      </c>
      <c r="H41" s="244">
        <v>3.5</v>
      </c>
      <c r="I41" s="519">
        <v>3.5</v>
      </c>
      <c r="J41" s="1056" t="s">
        <v>1125</v>
      </c>
      <c r="K41" s="1057"/>
      <c r="L41" s="66" t="s">
        <v>125</v>
      </c>
      <c r="M41" s="65"/>
      <c r="N41" s="65">
        <v>15</v>
      </c>
      <c r="O41" s="201" t="s">
        <v>119</v>
      </c>
      <c r="P41" s="74" t="s">
        <v>305</v>
      </c>
      <c r="Q41" s="65" t="s">
        <v>291</v>
      </c>
      <c r="R41" s="66">
        <v>43374</v>
      </c>
      <c r="S41" s="255"/>
      <c r="T41" s="1034" t="s">
        <v>1126</v>
      </c>
      <c r="U41" s="1035"/>
      <c r="V41" s="1036"/>
      <c r="W41" s="935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</row>
    <row r="42" spans="1:256" ht="17.25" customHeight="1">
      <c r="A42" s="256">
        <v>32</v>
      </c>
      <c r="B42" s="606" t="s">
        <v>1123</v>
      </c>
      <c r="C42" s="191">
        <v>3315000</v>
      </c>
      <c r="D42" s="456">
        <v>3215000</v>
      </c>
      <c r="E42" s="243">
        <v>85</v>
      </c>
      <c r="F42" s="224" t="s">
        <v>117</v>
      </c>
      <c r="G42" s="224" t="s">
        <v>120</v>
      </c>
      <c r="H42" s="244">
        <v>3.5</v>
      </c>
      <c r="I42" s="519">
        <v>3.5</v>
      </c>
      <c r="J42" s="1058"/>
      <c r="K42" s="1059"/>
      <c r="L42" s="66" t="s">
        <v>125</v>
      </c>
      <c r="M42" s="65"/>
      <c r="N42" s="65">
        <v>15</v>
      </c>
      <c r="O42" s="201" t="s">
        <v>1128</v>
      </c>
      <c r="P42" s="74" t="s">
        <v>305</v>
      </c>
      <c r="Q42" s="65" t="s">
        <v>122</v>
      </c>
      <c r="R42" s="66" t="s">
        <v>122</v>
      </c>
      <c r="S42" s="255"/>
      <c r="T42" s="1072"/>
      <c r="U42" s="1073"/>
      <c r="V42" s="1074"/>
      <c r="W42" s="936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</row>
    <row r="43" spans="1:256" ht="17.25" customHeight="1">
      <c r="A43" s="256">
        <v>33</v>
      </c>
      <c r="B43" s="606" t="s">
        <v>1124</v>
      </c>
      <c r="C43" s="191">
        <v>3315000</v>
      </c>
      <c r="D43" s="456">
        <v>3215000</v>
      </c>
      <c r="E43" s="243">
        <v>85</v>
      </c>
      <c r="F43" s="224" t="s">
        <v>117</v>
      </c>
      <c r="G43" s="224" t="s">
        <v>120</v>
      </c>
      <c r="H43" s="244">
        <v>3.5</v>
      </c>
      <c r="I43" s="519">
        <v>3.5</v>
      </c>
      <c r="J43" s="1060"/>
      <c r="K43" s="1061"/>
      <c r="L43" s="66" t="s">
        <v>125</v>
      </c>
      <c r="M43" s="65"/>
      <c r="N43" s="65">
        <v>15</v>
      </c>
      <c r="O43" s="201" t="s">
        <v>1128</v>
      </c>
      <c r="P43" s="74" t="s">
        <v>305</v>
      </c>
      <c r="Q43" s="65" t="s">
        <v>122</v>
      </c>
      <c r="R43" s="66" t="s">
        <v>122</v>
      </c>
      <c r="S43" s="255"/>
      <c r="T43" s="1053"/>
      <c r="U43" s="1054"/>
      <c r="V43" s="1055"/>
      <c r="W43" s="936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</row>
    <row r="44" spans="1:256" s="257" customFormat="1" ht="19.5" customHeight="1">
      <c r="A44" s="870" t="s">
        <v>895</v>
      </c>
      <c r="B44" s="824"/>
      <c r="C44" s="824"/>
      <c r="D44" s="824"/>
      <c r="E44" s="824"/>
      <c r="F44" s="824"/>
      <c r="G44" s="824"/>
      <c r="H44" s="824"/>
      <c r="I44" s="824"/>
      <c r="J44" s="824"/>
      <c r="K44" s="824"/>
      <c r="L44" s="824"/>
      <c r="M44" s="824"/>
      <c r="N44" s="824"/>
      <c r="O44" s="824"/>
      <c r="P44" s="824"/>
      <c r="Q44" s="824"/>
      <c r="R44" s="824"/>
      <c r="S44" s="824"/>
      <c r="T44" s="824"/>
      <c r="U44" s="824"/>
      <c r="V44" s="824"/>
      <c r="W44" s="936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</row>
    <row r="45" spans="1:256" s="257" customFormat="1" ht="19.5" customHeight="1">
      <c r="A45" s="228">
        <v>34</v>
      </c>
      <c r="B45" s="610" t="s">
        <v>896</v>
      </c>
      <c r="C45" s="1031" t="s">
        <v>245</v>
      </c>
      <c r="D45" s="1032"/>
      <c r="E45" s="243">
        <v>140</v>
      </c>
      <c r="F45" s="224" t="s">
        <v>307</v>
      </c>
      <c r="G45" s="224" t="s">
        <v>120</v>
      </c>
      <c r="H45" s="244">
        <v>5</v>
      </c>
      <c r="I45" s="244">
        <v>5</v>
      </c>
      <c r="J45" s="1039" t="s">
        <v>302</v>
      </c>
      <c r="K45" s="1040"/>
      <c r="L45" s="75">
        <v>43252</v>
      </c>
      <c r="M45" s="201" t="s">
        <v>125</v>
      </c>
      <c r="N45" s="74">
        <v>9</v>
      </c>
      <c r="O45" s="75">
        <v>43313</v>
      </c>
      <c r="P45" s="105" t="s">
        <v>121</v>
      </c>
      <c r="Q45" s="65" t="s">
        <v>122</v>
      </c>
      <c r="R45" s="66" t="s">
        <v>122</v>
      </c>
      <c r="S45" s="105"/>
      <c r="T45" s="516"/>
      <c r="U45" s="520"/>
      <c r="V45" s="521"/>
      <c r="W45" s="936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</row>
    <row r="46" spans="1:256" s="257" customFormat="1" ht="19.5" customHeight="1">
      <c r="A46" s="228">
        <v>35</v>
      </c>
      <c r="B46" s="610" t="s">
        <v>897</v>
      </c>
      <c r="C46" s="455">
        <v>5515000</v>
      </c>
      <c r="D46" s="455">
        <v>5415000</v>
      </c>
      <c r="E46" s="243">
        <v>140</v>
      </c>
      <c r="F46" s="224" t="s">
        <v>307</v>
      </c>
      <c r="G46" s="224" t="s">
        <v>120</v>
      </c>
      <c r="H46" s="244">
        <v>5</v>
      </c>
      <c r="I46" s="244">
        <v>5</v>
      </c>
      <c r="J46" s="1041"/>
      <c r="K46" s="1042"/>
      <c r="L46" s="75">
        <v>43252</v>
      </c>
      <c r="M46" s="201" t="s">
        <v>125</v>
      </c>
      <c r="N46" s="74">
        <v>9</v>
      </c>
      <c r="O46" s="75">
        <v>43313</v>
      </c>
      <c r="P46" s="105" t="s">
        <v>121</v>
      </c>
      <c r="Q46" s="65" t="s">
        <v>122</v>
      </c>
      <c r="R46" s="66" t="s">
        <v>122</v>
      </c>
      <c r="S46" s="105"/>
      <c r="T46" s="516"/>
      <c r="U46" s="520"/>
      <c r="V46" s="521"/>
      <c r="W46" s="936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</row>
    <row r="47" spans="1:256" s="257" customFormat="1" ht="19.5" customHeight="1">
      <c r="A47" s="870" t="s">
        <v>895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4"/>
      <c r="O47" s="824"/>
      <c r="P47" s="824"/>
      <c r="Q47" s="824"/>
      <c r="R47" s="824"/>
      <c r="S47" s="824"/>
      <c r="T47" s="824"/>
      <c r="U47" s="824"/>
      <c r="V47" s="824"/>
      <c r="W47" s="936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</row>
    <row r="48" spans="1:256" s="257" customFormat="1" ht="19.5" customHeight="1">
      <c r="A48" s="228">
        <v>36</v>
      </c>
      <c r="B48" s="610" t="s">
        <v>909</v>
      </c>
      <c r="C48" s="1047" t="s">
        <v>1223</v>
      </c>
      <c r="D48" s="1048"/>
      <c r="E48" s="243">
        <v>85</v>
      </c>
      <c r="F48" s="224" t="s">
        <v>117</v>
      </c>
      <c r="G48" s="224" t="s">
        <v>120</v>
      </c>
      <c r="H48" s="244">
        <v>3.5</v>
      </c>
      <c r="I48" s="519">
        <v>3.5</v>
      </c>
      <c r="J48" s="1043" t="s">
        <v>302</v>
      </c>
      <c r="K48" s="1043"/>
      <c r="L48" s="66" t="s">
        <v>125</v>
      </c>
      <c r="M48" s="201" t="s">
        <v>125</v>
      </c>
      <c r="N48" s="74">
        <v>15</v>
      </c>
      <c r="O48" s="75">
        <v>43313</v>
      </c>
      <c r="P48" s="105" t="s">
        <v>121</v>
      </c>
      <c r="Q48" s="65" t="s">
        <v>122</v>
      </c>
      <c r="R48" s="66" t="s">
        <v>122</v>
      </c>
      <c r="S48" s="105"/>
      <c r="T48" s="516"/>
      <c r="U48" s="520"/>
      <c r="V48" s="521"/>
      <c r="W48" s="936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</row>
    <row r="49" spans="1:64" s="257" customFormat="1" ht="19.5" customHeight="1">
      <c r="A49" s="228">
        <v>37</v>
      </c>
      <c r="B49" s="610" t="s">
        <v>910</v>
      </c>
      <c r="C49" s="455">
        <v>3315000</v>
      </c>
      <c r="D49" s="455">
        <v>3215000</v>
      </c>
      <c r="E49" s="243">
        <v>85</v>
      </c>
      <c r="F49" s="224" t="s">
        <v>117</v>
      </c>
      <c r="G49" s="224" t="s">
        <v>120</v>
      </c>
      <c r="H49" s="244">
        <v>3.5</v>
      </c>
      <c r="I49" s="519">
        <v>3.5</v>
      </c>
      <c r="J49" s="1043"/>
      <c r="K49" s="1043"/>
      <c r="L49" s="66" t="s">
        <v>125</v>
      </c>
      <c r="M49" s="201" t="s">
        <v>125</v>
      </c>
      <c r="N49" s="74">
        <v>15</v>
      </c>
      <c r="O49" s="75">
        <v>43313</v>
      </c>
      <c r="P49" s="105" t="s">
        <v>121</v>
      </c>
      <c r="Q49" s="65" t="s">
        <v>122</v>
      </c>
      <c r="R49" s="66" t="s">
        <v>122</v>
      </c>
      <c r="S49" s="105"/>
      <c r="T49" s="516"/>
      <c r="U49" s="520"/>
      <c r="V49" s="521"/>
      <c r="W49" s="936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</row>
    <row r="50" spans="1:64" s="257" customFormat="1" ht="19.5" customHeight="1">
      <c r="A50" s="583">
        <v>38</v>
      </c>
      <c r="B50" s="610" t="s">
        <v>912</v>
      </c>
      <c r="C50" s="1047" t="s">
        <v>1223</v>
      </c>
      <c r="D50" s="1048"/>
      <c r="E50" s="243">
        <v>85</v>
      </c>
      <c r="F50" s="224" t="s">
        <v>117</v>
      </c>
      <c r="G50" s="224" t="s">
        <v>120</v>
      </c>
      <c r="H50" s="244">
        <v>3.5</v>
      </c>
      <c r="I50" s="519">
        <v>3.5</v>
      </c>
      <c r="J50" s="1043"/>
      <c r="K50" s="1043"/>
      <c r="L50" s="66" t="s">
        <v>125</v>
      </c>
      <c r="M50" s="201" t="s">
        <v>125</v>
      </c>
      <c r="N50" s="74">
        <v>15</v>
      </c>
      <c r="O50" s="75">
        <v>43313</v>
      </c>
      <c r="P50" s="105" t="s">
        <v>121</v>
      </c>
      <c r="Q50" s="65" t="s">
        <v>122</v>
      </c>
      <c r="R50" s="66" t="s">
        <v>122</v>
      </c>
      <c r="S50" s="105"/>
      <c r="T50" s="516"/>
      <c r="U50" s="520"/>
      <c r="V50" s="521"/>
      <c r="W50" s="936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</row>
    <row r="51" spans="1:64" s="257" customFormat="1" ht="19.5" customHeight="1">
      <c r="A51" s="583">
        <v>39</v>
      </c>
      <c r="B51" s="610" t="s">
        <v>911</v>
      </c>
      <c r="C51" s="922" t="s">
        <v>245</v>
      </c>
      <c r="D51" s="923"/>
      <c r="E51" s="243">
        <v>85</v>
      </c>
      <c r="F51" s="224" t="s">
        <v>117</v>
      </c>
      <c r="G51" s="224" t="s">
        <v>120</v>
      </c>
      <c r="H51" s="244">
        <v>3.5</v>
      </c>
      <c r="I51" s="519">
        <v>3.5</v>
      </c>
      <c r="J51" s="1043"/>
      <c r="K51" s="1043"/>
      <c r="L51" s="66" t="s">
        <v>125</v>
      </c>
      <c r="M51" s="201" t="s">
        <v>125</v>
      </c>
      <c r="N51" s="74">
        <v>15</v>
      </c>
      <c r="O51" s="75">
        <v>43313</v>
      </c>
      <c r="P51" s="105" t="s">
        <v>121</v>
      </c>
      <c r="Q51" s="65" t="s">
        <v>122</v>
      </c>
      <c r="R51" s="66" t="s">
        <v>122</v>
      </c>
      <c r="S51" s="105"/>
      <c r="T51" s="516"/>
      <c r="U51" s="520"/>
      <c r="V51" s="521"/>
      <c r="W51" s="93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</row>
    <row r="52" spans="1:64" s="257" customFormat="1" ht="19.5" customHeight="1">
      <c r="A52" s="107"/>
      <c r="B52" s="870" t="s">
        <v>129</v>
      </c>
      <c r="C52" s="824"/>
      <c r="D52" s="824"/>
      <c r="E52" s="824"/>
      <c r="F52" s="824"/>
      <c r="G52" s="824"/>
      <c r="H52" s="824"/>
      <c r="I52" s="824"/>
      <c r="J52" s="824"/>
      <c r="K52" s="824"/>
      <c r="L52" s="824"/>
      <c r="M52" s="824"/>
      <c r="N52" s="824"/>
      <c r="O52" s="824"/>
      <c r="P52" s="824"/>
      <c r="Q52" s="824"/>
      <c r="R52" s="824"/>
      <c r="S52" s="824"/>
      <c r="T52" s="824"/>
      <c r="U52" s="971"/>
      <c r="V52" s="972"/>
      <c r="W52" s="1064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  <c r="BI52" s="207"/>
      <c r="BJ52" s="207"/>
      <c r="BK52" s="207"/>
      <c r="BL52" s="207"/>
    </row>
    <row r="53" spans="1:64" s="257" customFormat="1" ht="21" customHeight="1">
      <c r="A53" s="274">
        <v>40</v>
      </c>
      <c r="B53" s="415" t="s">
        <v>130</v>
      </c>
      <c r="C53" s="893" t="s">
        <v>245</v>
      </c>
      <c r="D53" s="1067"/>
      <c r="E53" s="252">
        <v>85</v>
      </c>
      <c r="F53" s="250" t="s">
        <v>117</v>
      </c>
      <c r="G53" s="224" t="s">
        <v>120</v>
      </c>
      <c r="H53" s="95">
        <v>3.5</v>
      </c>
      <c r="I53" s="251">
        <v>3.5</v>
      </c>
      <c r="J53" s="1079" t="s">
        <v>119</v>
      </c>
      <c r="K53" s="1045" t="s">
        <v>119</v>
      </c>
      <c r="L53" s="296" t="s">
        <v>125</v>
      </c>
      <c r="M53" s="65" t="s">
        <v>300</v>
      </c>
      <c r="N53" s="65">
        <v>15</v>
      </c>
      <c r="O53" s="228">
        <v>2018</v>
      </c>
      <c r="P53" s="105" t="s">
        <v>121</v>
      </c>
      <c r="Q53" s="65" t="s">
        <v>122</v>
      </c>
      <c r="R53" s="65" t="s">
        <v>122</v>
      </c>
      <c r="S53" s="1037"/>
      <c r="T53" s="1038"/>
      <c r="U53" s="217"/>
      <c r="V53" s="218"/>
      <c r="W53" s="1064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  <c r="BI53" s="207"/>
      <c r="BJ53" s="207"/>
      <c r="BK53" s="207"/>
      <c r="BL53" s="207"/>
    </row>
    <row r="54" spans="1:64" s="257" customFormat="1" ht="24.75" customHeight="1">
      <c r="A54" s="274">
        <v>41</v>
      </c>
      <c r="B54" s="415" t="s">
        <v>131</v>
      </c>
      <c r="C54" s="1014" t="s">
        <v>245</v>
      </c>
      <c r="D54" s="1015">
        <v>2715000</v>
      </c>
      <c r="E54" s="252">
        <v>85</v>
      </c>
      <c r="F54" s="250" t="s">
        <v>117</v>
      </c>
      <c r="G54" s="224" t="s">
        <v>120</v>
      </c>
      <c r="H54" s="95">
        <v>3.5</v>
      </c>
      <c r="I54" s="251">
        <v>3.5</v>
      </c>
      <c r="J54" s="1079"/>
      <c r="K54" s="1045"/>
      <c r="L54" s="296" t="s">
        <v>125</v>
      </c>
      <c r="M54" s="65" t="s">
        <v>300</v>
      </c>
      <c r="N54" s="65">
        <v>15</v>
      </c>
      <c r="O54" s="228">
        <v>2018</v>
      </c>
      <c r="P54" s="105" t="s">
        <v>121</v>
      </c>
      <c r="Q54" s="65" t="s">
        <v>122</v>
      </c>
      <c r="R54" s="65" t="s">
        <v>122</v>
      </c>
      <c r="S54" s="1037"/>
      <c r="T54" s="1038"/>
      <c r="U54" s="217"/>
      <c r="V54" s="218"/>
      <c r="W54" s="1064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</row>
    <row r="55" spans="1:64" s="257" customFormat="1" ht="23.25" customHeight="1">
      <c r="A55" s="274">
        <v>42</v>
      </c>
      <c r="B55" s="415" t="s">
        <v>132</v>
      </c>
      <c r="C55" s="954" t="s">
        <v>245</v>
      </c>
      <c r="D55" s="955"/>
      <c r="E55" s="252">
        <v>85</v>
      </c>
      <c r="F55" s="250" t="s">
        <v>117</v>
      </c>
      <c r="G55" s="224" t="s">
        <v>120</v>
      </c>
      <c r="H55" s="95">
        <v>3.5</v>
      </c>
      <c r="I55" s="251">
        <v>3.5</v>
      </c>
      <c r="J55" s="1079"/>
      <c r="K55" s="1045"/>
      <c r="L55" s="296" t="s">
        <v>125</v>
      </c>
      <c r="M55" s="65" t="s">
        <v>300</v>
      </c>
      <c r="N55" s="65">
        <v>15</v>
      </c>
      <c r="O55" s="228">
        <v>2018</v>
      </c>
      <c r="P55" s="105" t="s">
        <v>121</v>
      </c>
      <c r="Q55" s="65" t="s">
        <v>122</v>
      </c>
      <c r="R55" s="65" t="s">
        <v>122</v>
      </c>
      <c r="S55" s="1037"/>
      <c r="T55" s="1038"/>
      <c r="U55" s="217"/>
      <c r="V55" s="218"/>
      <c r="W55" s="1064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</row>
    <row r="56" spans="1:64" s="257" customFormat="1" ht="21" customHeight="1">
      <c r="A56" s="274">
        <v>43</v>
      </c>
      <c r="B56" s="415" t="s">
        <v>133</v>
      </c>
      <c r="C56" s="912" t="s">
        <v>245</v>
      </c>
      <c r="D56" s="913"/>
      <c r="E56" s="252">
        <v>85</v>
      </c>
      <c r="F56" s="250" t="s">
        <v>117</v>
      </c>
      <c r="G56" s="224" t="s">
        <v>120</v>
      </c>
      <c r="H56" s="95">
        <v>3.5</v>
      </c>
      <c r="I56" s="251">
        <v>3.5</v>
      </c>
      <c r="J56" s="1079"/>
      <c r="K56" s="1045"/>
      <c r="L56" s="296" t="s">
        <v>125</v>
      </c>
      <c r="M56" s="65" t="s">
        <v>300</v>
      </c>
      <c r="N56" s="65">
        <v>15</v>
      </c>
      <c r="O56" s="228">
        <v>2018</v>
      </c>
      <c r="P56" s="105" t="s">
        <v>121</v>
      </c>
      <c r="Q56" s="65" t="s">
        <v>122</v>
      </c>
      <c r="R56" s="65" t="s">
        <v>122</v>
      </c>
      <c r="S56" s="1037"/>
      <c r="T56" s="1038"/>
      <c r="U56" s="217"/>
      <c r="V56" s="218"/>
      <c r="W56" s="1064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</row>
    <row r="57" spans="1:64" s="257" customFormat="1" ht="21" customHeight="1">
      <c r="A57" s="274">
        <v>44</v>
      </c>
      <c r="B57" s="415" t="s">
        <v>532</v>
      </c>
      <c r="C57" s="893" t="s">
        <v>245</v>
      </c>
      <c r="D57" s="1067"/>
      <c r="E57" s="252">
        <v>85</v>
      </c>
      <c r="F57" s="250" t="s">
        <v>117</v>
      </c>
      <c r="G57" s="224" t="s">
        <v>120</v>
      </c>
      <c r="H57" s="95">
        <v>3.5</v>
      </c>
      <c r="I57" s="251">
        <v>3.5</v>
      </c>
      <c r="J57" s="1079"/>
      <c r="K57" s="1045"/>
      <c r="L57" s="296" t="s">
        <v>125</v>
      </c>
      <c r="M57" s="65" t="s">
        <v>300</v>
      </c>
      <c r="N57" s="65">
        <v>15</v>
      </c>
      <c r="O57" s="228">
        <v>2018</v>
      </c>
      <c r="P57" s="105" t="s">
        <v>121</v>
      </c>
      <c r="Q57" s="65" t="s">
        <v>122</v>
      </c>
      <c r="R57" s="65" t="s">
        <v>122</v>
      </c>
      <c r="S57" s="1037"/>
      <c r="T57" s="1038"/>
      <c r="U57" s="217"/>
      <c r="V57" s="218"/>
      <c r="W57" s="1064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</row>
    <row r="58" spans="1:64" s="257" customFormat="1" ht="21" customHeight="1">
      <c r="A58" s="274">
        <v>45</v>
      </c>
      <c r="B58" s="415" t="s">
        <v>533</v>
      </c>
      <c r="C58" s="1049" t="s">
        <v>245</v>
      </c>
      <c r="D58" s="1050"/>
      <c r="E58" s="252">
        <v>85</v>
      </c>
      <c r="F58" s="250" t="s">
        <v>117</v>
      </c>
      <c r="G58" s="224" t="s">
        <v>120</v>
      </c>
      <c r="H58" s="95">
        <v>3.5</v>
      </c>
      <c r="I58" s="251">
        <v>3.5</v>
      </c>
      <c r="J58" s="1079"/>
      <c r="K58" s="1045"/>
      <c r="L58" s="296" t="s">
        <v>125</v>
      </c>
      <c r="M58" s="65" t="s">
        <v>300</v>
      </c>
      <c r="N58" s="65">
        <v>15</v>
      </c>
      <c r="O58" s="228">
        <v>2018</v>
      </c>
      <c r="P58" s="105" t="s">
        <v>121</v>
      </c>
      <c r="Q58" s="65" t="s">
        <v>122</v>
      </c>
      <c r="R58" s="65" t="s">
        <v>122</v>
      </c>
      <c r="S58" s="1037"/>
      <c r="T58" s="1038"/>
      <c r="U58" s="217"/>
      <c r="V58" s="218"/>
      <c r="W58" s="1064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</row>
    <row r="59" spans="1:64" s="257" customFormat="1" ht="21" customHeight="1">
      <c r="A59" s="274">
        <v>46</v>
      </c>
      <c r="B59" s="415" t="s">
        <v>534</v>
      </c>
      <c r="C59" s="1049" t="s">
        <v>245</v>
      </c>
      <c r="D59" s="1050"/>
      <c r="E59" s="252">
        <v>85</v>
      </c>
      <c r="F59" s="250" t="s">
        <v>117</v>
      </c>
      <c r="G59" s="224" t="s">
        <v>120</v>
      </c>
      <c r="H59" s="95">
        <v>3.5</v>
      </c>
      <c r="I59" s="251">
        <v>3.5</v>
      </c>
      <c r="J59" s="1079"/>
      <c r="K59" s="1045"/>
      <c r="L59" s="296" t="s">
        <v>125</v>
      </c>
      <c r="M59" s="65" t="s">
        <v>300</v>
      </c>
      <c r="N59" s="65">
        <v>15</v>
      </c>
      <c r="O59" s="228">
        <v>2018</v>
      </c>
      <c r="P59" s="105" t="s">
        <v>121</v>
      </c>
      <c r="Q59" s="65" t="s">
        <v>122</v>
      </c>
      <c r="R59" s="65" t="s">
        <v>122</v>
      </c>
      <c r="S59" s="1037"/>
      <c r="T59" s="1038"/>
      <c r="U59" s="217"/>
      <c r="V59" s="218"/>
      <c r="W59" s="1064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</row>
    <row r="60" spans="1:64" s="257" customFormat="1" ht="21" customHeight="1">
      <c r="A60" s="274">
        <v>47</v>
      </c>
      <c r="B60" s="415" t="s">
        <v>535</v>
      </c>
      <c r="C60" s="1049" t="s">
        <v>245</v>
      </c>
      <c r="D60" s="1050"/>
      <c r="E60" s="252">
        <v>85</v>
      </c>
      <c r="F60" s="250" t="s">
        <v>117</v>
      </c>
      <c r="G60" s="224" t="s">
        <v>120</v>
      </c>
      <c r="H60" s="95">
        <v>3.5</v>
      </c>
      <c r="I60" s="251">
        <v>3.5</v>
      </c>
      <c r="J60" s="1079"/>
      <c r="K60" s="1045"/>
      <c r="L60" s="296" t="s">
        <v>125</v>
      </c>
      <c r="M60" s="65" t="s">
        <v>300</v>
      </c>
      <c r="N60" s="65">
        <v>15</v>
      </c>
      <c r="O60" s="583">
        <v>2018</v>
      </c>
      <c r="P60" s="65" t="s">
        <v>121</v>
      </c>
      <c r="Q60" s="65" t="s">
        <v>122</v>
      </c>
      <c r="R60" s="65" t="s">
        <v>122</v>
      </c>
      <c r="S60" s="1037"/>
      <c r="T60" s="1038"/>
      <c r="U60" s="217"/>
      <c r="V60" s="218"/>
      <c r="W60" s="1064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</row>
    <row r="61" spans="1:64" s="257" customFormat="1" ht="21" customHeight="1">
      <c r="A61" s="274">
        <v>48</v>
      </c>
      <c r="B61" s="429" t="s">
        <v>582</v>
      </c>
      <c r="C61" s="912" t="s">
        <v>245</v>
      </c>
      <c r="D61" s="913"/>
      <c r="E61" s="252">
        <v>85</v>
      </c>
      <c r="F61" s="250" t="s">
        <v>117</v>
      </c>
      <c r="G61" s="224" t="s">
        <v>120</v>
      </c>
      <c r="H61" s="95">
        <v>3.5</v>
      </c>
      <c r="I61" s="251">
        <v>3.5</v>
      </c>
      <c r="J61" s="1080"/>
      <c r="K61" s="1046"/>
      <c r="L61" s="296" t="s">
        <v>125</v>
      </c>
      <c r="M61" s="65" t="s">
        <v>300</v>
      </c>
      <c r="N61" s="65">
        <v>15</v>
      </c>
      <c r="O61" s="228">
        <v>2018</v>
      </c>
      <c r="P61" s="65" t="s">
        <v>121</v>
      </c>
      <c r="Q61" s="65" t="s">
        <v>122</v>
      </c>
      <c r="R61" s="65" t="s">
        <v>122</v>
      </c>
      <c r="S61" s="1037"/>
      <c r="T61" s="1038"/>
      <c r="U61" s="430"/>
      <c r="V61" s="218"/>
      <c r="W61" s="1064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</row>
    <row r="62" spans="1:64" s="257" customFormat="1" ht="21" customHeight="1">
      <c r="A62" s="107"/>
      <c r="B62" s="870" t="s">
        <v>311</v>
      </c>
      <c r="C62" s="824"/>
      <c r="D62" s="824"/>
      <c r="E62" s="824"/>
      <c r="F62" s="824"/>
      <c r="G62" s="824"/>
      <c r="H62" s="824"/>
      <c r="I62" s="824"/>
      <c r="J62" s="824"/>
      <c r="K62" s="824"/>
      <c r="L62" s="824"/>
      <c r="M62" s="824"/>
      <c r="N62" s="824"/>
      <c r="O62" s="824"/>
      <c r="P62" s="824"/>
      <c r="Q62" s="824"/>
      <c r="R62" s="824"/>
      <c r="S62" s="824"/>
      <c r="T62" s="824"/>
      <c r="U62" s="824"/>
      <c r="V62" s="953"/>
      <c r="W62" s="1064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</row>
    <row r="63" spans="1:64" s="257" customFormat="1" ht="21" customHeight="1">
      <c r="A63" s="251">
        <v>50</v>
      </c>
      <c r="B63" s="606" t="s">
        <v>259</v>
      </c>
      <c r="C63" s="191">
        <v>700000</v>
      </c>
      <c r="D63" s="223"/>
      <c r="E63" s="59"/>
      <c r="F63" s="250"/>
      <c r="G63" s="251" t="s">
        <v>373</v>
      </c>
      <c r="H63" s="95">
        <v>4.1100000000000003</v>
      </c>
      <c r="I63" s="95">
        <v>4.1100000000000003</v>
      </c>
      <c r="J63" s="1075"/>
      <c r="K63" s="1076"/>
      <c r="L63" s="66"/>
      <c r="M63" s="65"/>
      <c r="N63" s="65"/>
      <c r="O63" s="201"/>
      <c r="P63" s="65" t="s">
        <v>121</v>
      </c>
      <c r="Q63" s="65"/>
      <c r="R63" s="201"/>
      <c r="S63" s="295"/>
      <c r="T63" s="1081"/>
      <c r="U63" s="1082"/>
      <c r="V63" s="1083"/>
      <c r="W63" s="1064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</row>
    <row r="64" spans="1:64" s="257" customFormat="1" ht="21" customHeight="1">
      <c r="A64" s="251">
        <v>51</v>
      </c>
      <c r="B64" s="606" t="s">
        <v>345</v>
      </c>
      <c r="C64" s="191">
        <v>2915000</v>
      </c>
      <c r="D64" s="456">
        <v>2715000</v>
      </c>
      <c r="E64" s="59">
        <v>85</v>
      </c>
      <c r="F64" s="250" t="s">
        <v>151</v>
      </c>
      <c r="G64" s="251" t="s">
        <v>373</v>
      </c>
      <c r="H64" s="95">
        <v>4.3099999999999996</v>
      </c>
      <c r="I64" s="95">
        <v>4.3099999999999996</v>
      </c>
      <c r="J64" s="1077" t="s">
        <v>241</v>
      </c>
      <c r="K64" s="1078"/>
      <c r="L64" s="66" t="s">
        <v>125</v>
      </c>
      <c r="M64" s="65" t="s">
        <v>300</v>
      </c>
      <c r="N64" s="65">
        <v>15</v>
      </c>
      <c r="O64" s="201" t="s">
        <v>1189</v>
      </c>
      <c r="P64" s="65" t="s">
        <v>121</v>
      </c>
      <c r="Q64" s="65" t="s">
        <v>122</v>
      </c>
      <c r="R64" s="201" t="s">
        <v>122</v>
      </c>
      <c r="S64" s="295"/>
      <c r="T64" s="1081"/>
      <c r="U64" s="1082"/>
      <c r="V64" s="1083"/>
      <c r="W64" s="1064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</row>
    <row r="65" spans="1:74" s="257" customFormat="1" ht="21" customHeight="1">
      <c r="A65" s="251">
        <v>52</v>
      </c>
      <c r="B65" s="606" t="s">
        <v>350</v>
      </c>
      <c r="C65" s="191">
        <v>700000</v>
      </c>
      <c r="D65" s="223"/>
      <c r="E65" s="59"/>
      <c r="F65" s="250"/>
      <c r="G65" s="251" t="s">
        <v>373</v>
      </c>
      <c r="H65" s="95">
        <v>4.18</v>
      </c>
      <c r="I65" s="95">
        <v>4.18</v>
      </c>
      <c r="J65" s="1075"/>
      <c r="K65" s="1076"/>
      <c r="L65" s="66"/>
      <c r="M65" s="65"/>
      <c r="N65" s="65"/>
      <c r="O65" s="201"/>
      <c r="P65" s="65" t="s">
        <v>121</v>
      </c>
      <c r="Q65" s="65"/>
      <c r="R65" s="201"/>
      <c r="S65" s="295"/>
      <c r="T65" s="1081"/>
      <c r="U65" s="1082"/>
      <c r="V65" s="1083"/>
      <c r="W65" s="1064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</row>
    <row r="66" spans="1:74" s="257" customFormat="1" ht="21" customHeight="1">
      <c r="A66" s="251">
        <v>54</v>
      </c>
      <c r="B66" s="606" t="s">
        <v>346</v>
      </c>
      <c r="C66" s="191">
        <v>700000</v>
      </c>
      <c r="D66" s="223"/>
      <c r="E66" s="59"/>
      <c r="F66" s="250"/>
      <c r="G66" s="251" t="s">
        <v>373</v>
      </c>
      <c r="H66" s="95">
        <v>4.0199999999999996</v>
      </c>
      <c r="I66" s="95">
        <v>4.0199999999999996</v>
      </c>
      <c r="J66" s="1075"/>
      <c r="K66" s="1076"/>
      <c r="L66" s="66"/>
      <c r="M66" s="65"/>
      <c r="N66" s="65"/>
      <c r="O66" s="201"/>
      <c r="P66" s="65" t="s">
        <v>121</v>
      </c>
      <c r="Q66" s="74"/>
      <c r="R66" s="201"/>
      <c r="S66" s="295"/>
      <c r="T66" s="1081"/>
      <c r="U66" s="1082"/>
      <c r="V66" s="1083"/>
      <c r="W66" s="1064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</row>
    <row r="67" spans="1:74" s="257" customFormat="1" ht="21" customHeight="1">
      <c r="A67" s="251">
        <v>55</v>
      </c>
      <c r="B67" s="606" t="s">
        <v>348</v>
      </c>
      <c r="C67" s="191">
        <v>2915000</v>
      </c>
      <c r="D67" s="456">
        <v>2715000</v>
      </c>
      <c r="E67" s="59">
        <v>85</v>
      </c>
      <c r="F67" s="250" t="s">
        <v>151</v>
      </c>
      <c r="G67" s="251" t="s">
        <v>373</v>
      </c>
      <c r="H67" s="95">
        <v>4.22</v>
      </c>
      <c r="I67" s="95">
        <v>4.22</v>
      </c>
      <c r="J67" s="1077" t="s">
        <v>127</v>
      </c>
      <c r="K67" s="1078"/>
      <c r="L67" s="66" t="s">
        <v>125</v>
      </c>
      <c r="M67" s="65" t="s">
        <v>300</v>
      </c>
      <c r="N67" s="65">
        <v>15</v>
      </c>
      <c r="O67" s="201" t="s">
        <v>439</v>
      </c>
      <c r="P67" s="65" t="s">
        <v>121</v>
      </c>
      <c r="Q67" s="65" t="s">
        <v>122</v>
      </c>
      <c r="R67" s="201" t="s">
        <v>122</v>
      </c>
      <c r="S67" s="295"/>
      <c r="T67" s="1081"/>
      <c r="U67" s="1082"/>
      <c r="V67" s="1083"/>
      <c r="W67" s="1064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</row>
    <row r="68" spans="1:74" s="257" customFormat="1" ht="21" customHeight="1">
      <c r="A68" s="251">
        <v>56</v>
      </c>
      <c r="B68" s="606" t="s">
        <v>347</v>
      </c>
      <c r="C68" s="191">
        <v>700000</v>
      </c>
      <c r="D68" s="223"/>
      <c r="E68" s="59">
        <v>85</v>
      </c>
      <c r="F68" s="250" t="s">
        <v>151</v>
      </c>
      <c r="G68" s="251" t="s">
        <v>373</v>
      </c>
      <c r="H68" s="95">
        <v>4.01</v>
      </c>
      <c r="I68" s="95">
        <v>4.01</v>
      </c>
      <c r="J68" s="1075"/>
      <c r="K68" s="1076"/>
      <c r="L68" s="66"/>
      <c r="M68" s="65"/>
      <c r="N68" s="65"/>
      <c r="O68" s="201"/>
      <c r="P68" s="65" t="s">
        <v>121</v>
      </c>
      <c r="Q68" s="74"/>
      <c r="R68" s="201"/>
      <c r="S68" s="295"/>
      <c r="T68" s="1081"/>
      <c r="U68" s="1082"/>
      <c r="V68" s="1083"/>
      <c r="W68" s="1064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</row>
    <row r="69" spans="1:74" s="257" customFormat="1" ht="34.5" customHeight="1">
      <c r="A69" s="251">
        <v>57</v>
      </c>
      <c r="B69" s="606" t="s">
        <v>351</v>
      </c>
      <c r="C69" s="912" t="s">
        <v>1175</v>
      </c>
      <c r="D69" s="913"/>
      <c r="E69" s="59">
        <v>85</v>
      </c>
      <c r="F69" s="250" t="s">
        <v>151</v>
      </c>
      <c r="G69" s="251" t="s">
        <v>373</v>
      </c>
      <c r="H69" s="95">
        <v>5.59</v>
      </c>
      <c r="I69" s="95">
        <v>5.59</v>
      </c>
      <c r="J69" s="1077" t="s">
        <v>127</v>
      </c>
      <c r="K69" s="1078"/>
      <c r="L69" s="66" t="s">
        <v>125</v>
      </c>
      <c r="M69" s="65" t="s">
        <v>300</v>
      </c>
      <c r="N69" s="65">
        <v>15</v>
      </c>
      <c r="O69" s="201" t="s">
        <v>1189</v>
      </c>
      <c r="P69" s="65" t="s">
        <v>121</v>
      </c>
      <c r="Q69" s="65" t="s">
        <v>122</v>
      </c>
      <c r="R69" s="201" t="s">
        <v>122</v>
      </c>
      <c r="S69" s="295"/>
      <c r="T69" s="1081"/>
      <c r="U69" s="1082"/>
      <c r="V69" s="1083"/>
      <c r="W69" s="1064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  <c r="BI69" s="207"/>
      <c r="BJ69" s="207"/>
      <c r="BK69" s="207"/>
      <c r="BL69" s="207"/>
    </row>
    <row r="70" spans="1:74" s="257" customFormat="1" ht="21" customHeight="1">
      <c r="A70" s="251">
        <v>58</v>
      </c>
      <c r="B70" s="606" t="s">
        <v>264</v>
      </c>
      <c r="C70" s="191">
        <v>700000</v>
      </c>
      <c r="D70" s="223"/>
      <c r="E70" s="59">
        <v>85</v>
      </c>
      <c r="F70" s="250" t="s">
        <v>151</v>
      </c>
      <c r="G70" s="251" t="s">
        <v>373</v>
      </c>
      <c r="H70" s="95">
        <v>5.15</v>
      </c>
      <c r="I70" s="317">
        <v>5.15</v>
      </c>
      <c r="J70" s="1075"/>
      <c r="K70" s="1076"/>
      <c r="L70" s="66"/>
      <c r="M70" s="65"/>
      <c r="N70" s="65"/>
      <c r="O70" s="201"/>
      <c r="P70" s="65" t="s">
        <v>121</v>
      </c>
      <c r="Q70" s="74"/>
      <c r="R70" s="201"/>
      <c r="S70" s="295"/>
      <c r="T70" s="1084"/>
      <c r="U70" s="1085"/>
      <c r="V70" s="1086"/>
      <c r="W70" s="1064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  <c r="BI70" s="207"/>
      <c r="BJ70" s="207"/>
      <c r="BK70" s="207"/>
      <c r="BL70" s="207"/>
    </row>
    <row r="71" spans="1:74" s="257" customFormat="1" ht="21" customHeight="1">
      <c r="A71" s="229"/>
      <c r="B71" s="824" t="s">
        <v>318</v>
      </c>
      <c r="C71" s="824"/>
      <c r="D71" s="824"/>
      <c r="E71" s="824"/>
      <c r="F71" s="824"/>
      <c r="G71" s="824"/>
      <c r="H71" s="824"/>
      <c r="I71" s="824"/>
      <c r="J71" s="824"/>
      <c r="K71" s="824"/>
      <c r="L71" s="824"/>
      <c r="M71" s="824"/>
      <c r="N71" s="824"/>
      <c r="O71" s="824"/>
      <c r="P71" s="824"/>
      <c r="Q71" s="824"/>
      <c r="R71" s="824"/>
      <c r="S71" s="824"/>
      <c r="T71" s="824"/>
      <c r="U71" s="824"/>
      <c r="V71" s="953"/>
      <c r="W71" s="1062"/>
      <c r="X71" s="318"/>
      <c r="Y71" s="318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</row>
    <row r="72" spans="1:74" s="257" customFormat="1" ht="21" customHeight="1">
      <c r="A72" s="317">
        <v>59</v>
      </c>
      <c r="B72" s="611" t="s">
        <v>319</v>
      </c>
      <c r="C72" s="1065" t="s">
        <v>245</v>
      </c>
      <c r="D72" s="1066"/>
      <c r="E72" s="59">
        <v>140</v>
      </c>
      <c r="F72" s="228" t="s">
        <v>307</v>
      </c>
      <c r="G72" s="228" t="s">
        <v>120</v>
      </c>
      <c r="H72" s="95">
        <v>5</v>
      </c>
      <c r="I72" s="95">
        <v>5</v>
      </c>
      <c r="J72" s="1077" t="s">
        <v>241</v>
      </c>
      <c r="K72" s="1078"/>
      <c r="L72" s="75">
        <v>42795</v>
      </c>
      <c r="M72" s="66" t="s">
        <v>125</v>
      </c>
      <c r="N72" s="65">
        <v>9</v>
      </c>
      <c r="O72" s="75" t="s">
        <v>119</v>
      </c>
      <c r="P72" s="74" t="s">
        <v>126</v>
      </c>
      <c r="Q72" s="65" t="s">
        <v>122</v>
      </c>
      <c r="R72" s="65" t="s">
        <v>122</v>
      </c>
      <c r="S72" s="255"/>
      <c r="T72" s="1090" t="s">
        <v>321</v>
      </c>
      <c r="U72" s="1091"/>
      <c r="V72" s="1092"/>
      <c r="W72" s="1063"/>
      <c r="X72" s="318"/>
      <c r="Y72" s="318"/>
      <c r="Z72" s="207"/>
      <c r="AA72" s="207"/>
      <c r="AB72" s="207"/>
      <c r="AC72" s="207"/>
      <c r="AD72" s="207"/>
      <c r="AE72" s="207"/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  <c r="AP72" s="318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  <c r="BI72" s="207"/>
      <c r="BJ72" s="207"/>
      <c r="BK72" s="207"/>
      <c r="BL72" s="207"/>
    </row>
    <row r="73" spans="1:74" s="257" customFormat="1" ht="21" customHeight="1">
      <c r="A73" s="317">
        <v>60</v>
      </c>
      <c r="B73" s="611" t="s">
        <v>320</v>
      </c>
      <c r="C73" s="1065" t="s">
        <v>245</v>
      </c>
      <c r="D73" s="1066"/>
      <c r="E73" s="59">
        <v>140</v>
      </c>
      <c r="F73" s="228" t="s">
        <v>307</v>
      </c>
      <c r="G73" s="228" t="s">
        <v>120</v>
      </c>
      <c r="H73" s="95">
        <v>5</v>
      </c>
      <c r="I73" s="95">
        <v>5</v>
      </c>
      <c r="J73" s="1075"/>
      <c r="K73" s="1076"/>
      <c r="L73" s="75">
        <v>42795</v>
      </c>
      <c r="M73" s="66" t="s">
        <v>125</v>
      </c>
      <c r="N73" s="65">
        <v>9</v>
      </c>
      <c r="O73" s="75" t="s">
        <v>119</v>
      </c>
      <c r="P73" s="74" t="s">
        <v>126</v>
      </c>
      <c r="Q73" s="65" t="s">
        <v>122</v>
      </c>
      <c r="R73" s="65" t="s">
        <v>122</v>
      </c>
      <c r="S73" s="255"/>
      <c r="T73" s="1084"/>
      <c r="U73" s="1085"/>
      <c r="V73" s="1086"/>
      <c r="W73" s="1063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8"/>
      <c r="BB73" s="318"/>
      <c r="BC73" s="318"/>
      <c r="BD73" s="318"/>
      <c r="BE73" s="318"/>
      <c r="BF73" s="318"/>
      <c r="BG73" s="318"/>
      <c r="BH73" s="318"/>
      <c r="BI73" s="318"/>
      <c r="BJ73" s="318"/>
      <c r="BK73" s="318"/>
      <c r="BL73" s="318"/>
      <c r="BM73" s="246"/>
      <c r="BN73" s="246"/>
      <c r="BO73" s="246"/>
      <c r="BP73" s="246"/>
      <c r="BQ73" s="246"/>
      <c r="BR73" s="246"/>
      <c r="BS73" s="246"/>
      <c r="BT73" s="246"/>
      <c r="BU73" s="246"/>
      <c r="BV73" s="246"/>
    </row>
    <row r="74" spans="1:74" ht="22.5" customHeight="1">
      <c r="A74" s="870" t="s">
        <v>967</v>
      </c>
      <c r="B74" s="824"/>
      <c r="C74" s="824"/>
      <c r="D74" s="824"/>
      <c r="E74" s="824"/>
      <c r="F74" s="824"/>
      <c r="G74" s="824"/>
      <c r="H74" s="824"/>
      <c r="I74" s="824"/>
      <c r="J74" s="824"/>
      <c r="K74" s="824"/>
      <c r="L74" s="824"/>
      <c r="M74" s="824"/>
      <c r="N74" s="824"/>
      <c r="O74" s="824"/>
      <c r="P74" s="824"/>
      <c r="Q74" s="824"/>
      <c r="R74" s="824"/>
      <c r="S74" s="824"/>
      <c r="T74" s="824"/>
      <c r="U74" s="824"/>
      <c r="V74" s="953"/>
      <c r="W74" s="1063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8"/>
      <c r="BB74" s="318"/>
      <c r="BC74" s="318"/>
      <c r="BD74" s="318"/>
      <c r="BE74" s="318"/>
      <c r="BF74" s="318"/>
      <c r="BG74" s="318"/>
      <c r="BH74" s="318"/>
      <c r="BI74" s="318"/>
      <c r="BJ74" s="318"/>
      <c r="BK74" s="318"/>
      <c r="BL74" s="318"/>
    </row>
    <row r="75" spans="1:74" ht="22.5" customHeight="1">
      <c r="A75" s="95">
        <v>61</v>
      </c>
      <c r="B75" s="803" t="s">
        <v>782</v>
      </c>
      <c r="C75" s="191">
        <v>5315000</v>
      </c>
      <c r="D75" s="756">
        <v>5115000</v>
      </c>
      <c r="E75" s="280">
        <v>140</v>
      </c>
      <c r="F75" s="228" t="s">
        <v>257</v>
      </c>
      <c r="G75" s="228" t="s">
        <v>120</v>
      </c>
      <c r="H75" s="275">
        <v>4.5</v>
      </c>
      <c r="I75" s="276">
        <v>4.5</v>
      </c>
      <c r="J75" s="1088" t="s">
        <v>241</v>
      </c>
      <c r="K75" s="1089"/>
      <c r="L75" s="75">
        <v>42795</v>
      </c>
      <c r="M75" s="201" t="s">
        <v>125</v>
      </c>
      <c r="N75" s="74">
        <v>9</v>
      </c>
      <c r="O75" s="75" t="s">
        <v>119</v>
      </c>
      <c r="P75" s="105" t="s">
        <v>121</v>
      </c>
      <c r="Q75" s="65" t="s">
        <v>122</v>
      </c>
      <c r="R75" s="65" t="s">
        <v>122</v>
      </c>
      <c r="S75" s="392"/>
      <c r="T75" s="1090"/>
      <c r="U75" s="1091"/>
      <c r="V75" s="1092"/>
      <c r="W75" s="1063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8"/>
      <c r="BB75" s="318"/>
      <c r="BC75" s="318"/>
      <c r="BD75" s="318"/>
      <c r="BE75" s="318"/>
      <c r="BF75" s="318"/>
      <c r="BG75" s="318"/>
      <c r="BH75" s="318"/>
      <c r="BI75" s="318"/>
      <c r="BJ75" s="318"/>
      <c r="BK75" s="318"/>
      <c r="BL75" s="318"/>
    </row>
    <row r="76" spans="1:74" ht="19.5" customHeight="1">
      <c r="A76" s="1126" t="s">
        <v>968</v>
      </c>
      <c r="B76" s="1127"/>
      <c r="C76" s="1128"/>
      <c r="D76" s="1128"/>
      <c r="E76" s="1127"/>
      <c r="F76" s="1127"/>
      <c r="G76" s="1127"/>
      <c r="H76" s="1127"/>
      <c r="I76" s="1127"/>
      <c r="J76" s="1127"/>
      <c r="K76" s="1127"/>
      <c r="L76" s="1127"/>
      <c r="M76" s="1127"/>
      <c r="N76" s="1127"/>
      <c r="O76" s="1127"/>
      <c r="P76" s="1127"/>
      <c r="Q76" s="1127"/>
      <c r="R76" s="1127"/>
      <c r="S76" s="1127"/>
      <c r="T76" s="1127"/>
      <c r="U76" s="1127"/>
      <c r="V76" s="1127"/>
      <c r="W76" s="1063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8"/>
      <c r="BB76" s="318"/>
      <c r="BC76" s="318"/>
      <c r="BD76" s="318"/>
      <c r="BE76" s="318"/>
      <c r="BF76" s="318"/>
      <c r="BG76" s="318"/>
      <c r="BH76" s="318"/>
      <c r="BI76" s="318"/>
      <c r="BJ76" s="318"/>
      <c r="BK76" s="318"/>
      <c r="BL76" s="318"/>
      <c r="BM76" s="318"/>
      <c r="BN76" s="318"/>
      <c r="BO76" s="318"/>
      <c r="BP76" s="318"/>
      <c r="BQ76" s="318"/>
      <c r="BR76" s="318"/>
      <c r="BS76" s="318"/>
      <c r="BT76" s="318"/>
      <c r="BU76" s="318"/>
      <c r="BV76" s="318"/>
    </row>
    <row r="77" spans="1:74" ht="19.5" customHeight="1">
      <c r="A77" s="260" t="s">
        <v>1140</v>
      </c>
      <c r="B77" s="802" t="s">
        <v>969</v>
      </c>
      <c r="C77" s="893" t="s">
        <v>245</v>
      </c>
      <c r="D77" s="894"/>
      <c r="E77" s="280">
        <v>140</v>
      </c>
      <c r="F77" s="228" t="s">
        <v>307</v>
      </c>
      <c r="G77" s="228" t="s">
        <v>120</v>
      </c>
      <c r="H77" s="275">
        <v>4.5</v>
      </c>
      <c r="I77" s="276">
        <v>4.5</v>
      </c>
      <c r="J77" s="1102"/>
      <c r="K77" s="1103"/>
      <c r="L77" s="461">
        <v>43313</v>
      </c>
      <c r="M77" s="549"/>
      <c r="N77" s="405">
        <v>9</v>
      </c>
      <c r="O77" s="461" t="s">
        <v>119</v>
      </c>
      <c r="P77" s="549" t="s">
        <v>305</v>
      </c>
      <c r="Q77" s="549" t="s">
        <v>122</v>
      </c>
      <c r="R77" s="461" t="s">
        <v>122</v>
      </c>
      <c r="S77" s="1129"/>
      <c r="T77" s="1129"/>
      <c r="U77" s="1129"/>
      <c r="V77" s="1129"/>
      <c r="W77" s="1063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8"/>
      <c r="BB77" s="318"/>
      <c r="BC77" s="318"/>
      <c r="BD77" s="318"/>
      <c r="BE77" s="318"/>
      <c r="BF77" s="318"/>
      <c r="BG77" s="318"/>
      <c r="BH77" s="318"/>
      <c r="BI77" s="318"/>
      <c r="BJ77" s="318"/>
      <c r="BK77" s="318"/>
      <c r="BL77" s="318"/>
      <c r="BM77" s="318"/>
      <c r="BN77" s="318"/>
      <c r="BO77" s="318"/>
      <c r="BP77" s="318"/>
      <c r="BQ77" s="318"/>
      <c r="BR77" s="318"/>
      <c r="BS77" s="318"/>
      <c r="BT77" s="318"/>
      <c r="BU77" s="318"/>
      <c r="BV77" s="318"/>
    </row>
    <row r="78" spans="1:74" ht="19.5" customHeight="1">
      <c r="A78" s="260" t="s">
        <v>1195</v>
      </c>
      <c r="B78" s="802" t="s">
        <v>970</v>
      </c>
      <c r="C78" s="191">
        <v>5415000</v>
      </c>
      <c r="D78" s="756">
        <v>5215000</v>
      </c>
      <c r="E78" s="280">
        <v>140</v>
      </c>
      <c r="F78" s="228" t="s">
        <v>307</v>
      </c>
      <c r="G78" s="228" t="s">
        <v>120</v>
      </c>
      <c r="H78" s="275">
        <v>4.5</v>
      </c>
      <c r="I78" s="276">
        <v>4.5</v>
      </c>
      <c r="J78" s="1102"/>
      <c r="K78" s="1103"/>
      <c r="L78" s="461">
        <v>43313</v>
      </c>
      <c r="M78" s="549"/>
      <c r="N78" s="405">
        <v>9</v>
      </c>
      <c r="O78" s="461" t="s">
        <v>119</v>
      </c>
      <c r="P78" s="549" t="s">
        <v>305</v>
      </c>
      <c r="Q78" s="549" t="s">
        <v>122</v>
      </c>
      <c r="R78" s="461" t="s">
        <v>122</v>
      </c>
      <c r="S78" s="1129"/>
      <c r="T78" s="1129"/>
      <c r="U78" s="1129"/>
      <c r="V78" s="1129"/>
      <c r="W78" s="1063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8"/>
      <c r="BB78" s="318"/>
      <c r="BC78" s="318"/>
      <c r="BD78" s="318"/>
      <c r="BE78" s="318"/>
      <c r="BF78" s="318"/>
      <c r="BG78" s="318"/>
      <c r="BH78" s="318"/>
      <c r="BI78" s="318"/>
      <c r="BJ78" s="318"/>
      <c r="BK78" s="318"/>
      <c r="BL78" s="318"/>
      <c r="BM78" s="318"/>
      <c r="BN78" s="318"/>
      <c r="BO78" s="318"/>
      <c r="BP78" s="318"/>
      <c r="BQ78" s="318"/>
      <c r="BR78" s="318"/>
      <c r="BS78" s="318"/>
      <c r="BT78" s="318"/>
      <c r="BU78" s="318"/>
      <c r="BV78" s="318"/>
    </row>
    <row r="79" spans="1:74" ht="19.5" customHeight="1">
      <c r="A79" s="260" t="s">
        <v>1196</v>
      </c>
      <c r="B79" s="802" t="s">
        <v>971</v>
      </c>
      <c r="C79" s="191">
        <v>5415000</v>
      </c>
      <c r="D79" s="756">
        <v>5215000</v>
      </c>
      <c r="E79" s="280">
        <v>140</v>
      </c>
      <c r="F79" s="228" t="s">
        <v>307</v>
      </c>
      <c r="G79" s="228" t="s">
        <v>120</v>
      </c>
      <c r="H79" s="275">
        <v>4.5</v>
      </c>
      <c r="I79" s="276">
        <v>4.5</v>
      </c>
      <c r="J79" s="1102"/>
      <c r="K79" s="1103"/>
      <c r="L79" s="461">
        <v>43313</v>
      </c>
      <c r="M79" s="549"/>
      <c r="N79" s="405">
        <v>9</v>
      </c>
      <c r="O79" s="461" t="s">
        <v>119</v>
      </c>
      <c r="P79" s="549" t="s">
        <v>305</v>
      </c>
      <c r="Q79" s="549" t="s">
        <v>122</v>
      </c>
      <c r="R79" s="461" t="s">
        <v>122</v>
      </c>
      <c r="S79" s="1129"/>
      <c r="T79" s="1129"/>
      <c r="U79" s="1129"/>
      <c r="V79" s="1129"/>
      <c r="W79" s="1063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8"/>
      <c r="BB79" s="318"/>
      <c r="BC79" s="318"/>
      <c r="BD79" s="318"/>
      <c r="BE79" s="318"/>
      <c r="BF79" s="318"/>
      <c r="BG79" s="318"/>
      <c r="BH79" s="318"/>
      <c r="BI79" s="318"/>
      <c r="BJ79" s="318"/>
      <c r="BK79" s="318"/>
      <c r="BL79" s="318"/>
      <c r="BM79" s="318"/>
      <c r="BN79" s="318"/>
      <c r="BO79" s="318"/>
      <c r="BP79" s="318"/>
      <c r="BQ79" s="318"/>
      <c r="BR79" s="318"/>
      <c r="BS79" s="318"/>
      <c r="BT79" s="318"/>
      <c r="BU79" s="318"/>
      <c r="BV79" s="318"/>
    </row>
    <row r="80" spans="1:74" ht="19.5" customHeight="1">
      <c r="A80" s="260" t="s">
        <v>1197</v>
      </c>
      <c r="B80" s="802" t="s">
        <v>972</v>
      </c>
      <c r="C80" s="191">
        <v>5415000</v>
      </c>
      <c r="D80" s="756">
        <v>5215000</v>
      </c>
      <c r="E80" s="280">
        <v>140</v>
      </c>
      <c r="F80" s="228" t="s">
        <v>307</v>
      </c>
      <c r="G80" s="228" t="s">
        <v>120</v>
      </c>
      <c r="H80" s="275">
        <v>4.5</v>
      </c>
      <c r="I80" s="276">
        <v>4.5</v>
      </c>
      <c r="J80" s="1104"/>
      <c r="K80" s="1105"/>
      <c r="L80" s="461">
        <v>43313</v>
      </c>
      <c r="M80" s="549"/>
      <c r="N80" s="405">
        <v>9</v>
      </c>
      <c r="O80" s="461" t="s">
        <v>119</v>
      </c>
      <c r="P80" s="549" t="s">
        <v>305</v>
      </c>
      <c r="Q80" s="549" t="s">
        <v>122</v>
      </c>
      <c r="R80" s="461" t="s">
        <v>122</v>
      </c>
      <c r="S80" s="1129"/>
      <c r="T80" s="1129"/>
      <c r="U80" s="1129"/>
      <c r="V80" s="1129"/>
      <c r="W80" s="1063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8"/>
      <c r="BB80" s="318"/>
      <c r="BC80" s="318"/>
      <c r="BD80" s="318"/>
      <c r="BE80" s="318"/>
      <c r="BF80" s="318"/>
      <c r="BG80" s="318"/>
      <c r="BH80" s="318"/>
      <c r="BI80" s="318"/>
      <c r="BJ80" s="318"/>
      <c r="BK80" s="318"/>
      <c r="BL80" s="318"/>
      <c r="BM80" s="318"/>
      <c r="BN80" s="318"/>
      <c r="BO80" s="318"/>
      <c r="BP80" s="318"/>
      <c r="BQ80" s="318"/>
      <c r="BR80" s="318"/>
      <c r="BS80" s="318"/>
      <c r="BT80" s="318"/>
      <c r="BU80" s="318"/>
      <c r="BV80" s="318"/>
    </row>
    <row r="81" spans="1:74" s="318" customFormat="1" ht="23.25" customHeight="1">
      <c r="A81" s="550"/>
      <c r="B81" s="1124" t="s">
        <v>309</v>
      </c>
      <c r="C81" s="1124"/>
      <c r="D81" s="1124"/>
      <c r="E81" s="1124"/>
      <c r="F81" s="1124"/>
      <c r="G81" s="1124"/>
      <c r="H81" s="1124"/>
      <c r="I81" s="1124"/>
      <c r="J81" s="1124"/>
      <c r="K81" s="1124"/>
      <c r="L81" s="1124"/>
      <c r="M81" s="1124"/>
      <c r="N81" s="1124"/>
      <c r="O81" s="1124"/>
      <c r="P81" s="1124"/>
      <c r="Q81" s="1124"/>
      <c r="R81" s="1124"/>
      <c r="S81" s="1124"/>
      <c r="T81" s="1124"/>
      <c r="U81" s="1124"/>
      <c r="V81" s="1125"/>
      <c r="W81" s="926"/>
      <c r="BM81" s="246"/>
      <c r="BN81" s="246"/>
      <c r="BO81" s="246"/>
      <c r="BP81" s="246"/>
      <c r="BQ81" s="246"/>
      <c r="BR81" s="246"/>
      <c r="BS81" s="246"/>
      <c r="BT81" s="246"/>
      <c r="BU81" s="246"/>
      <c r="BV81" s="246"/>
    </row>
    <row r="82" spans="1:74" s="318" customFormat="1" ht="23.25" customHeight="1">
      <c r="A82" s="550">
        <v>66</v>
      </c>
      <c r="B82" s="612" t="s">
        <v>1157</v>
      </c>
      <c r="C82" s="689">
        <v>2815000</v>
      </c>
      <c r="D82" s="689">
        <v>2715000</v>
      </c>
      <c r="E82" s="252">
        <v>84</v>
      </c>
      <c r="F82" s="250" t="s">
        <v>1156</v>
      </c>
      <c r="G82" s="224" t="s">
        <v>120</v>
      </c>
      <c r="H82" s="95">
        <v>3.7</v>
      </c>
      <c r="I82" s="251">
        <v>3.7</v>
      </c>
      <c r="J82" s="687"/>
      <c r="K82" s="687"/>
      <c r="L82" s="201" t="s">
        <v>125</v>
      </c>
      <c r="M82" s="65" t="s">
        <v>300</v>
      </c>
      <c r="N82" s="65">
        <v>15</v>
      </c>
      <c r="O82" s="62">
        <v>2018</v>
      </c>
      <c r="P82" s="392" t="s">
        <v>126</v>
      </c>
      <c r="Q82" s="393" t="s">
        <v>122</v>
      </c>
      <c r="R82" s="393" t="s">
        <v>122</v>
      </c>
      <c r="S82" s="426"/>
      <c r="T82" s="687"/>
      <c r="U82" s="687"/>
      <c r="V82" s="688"/>
      <c r="W82" s="926"/>
      <c r="BM82" s="246"/>
      <c r="BN82" s="246"/>
      <c r="BO82" s="246"/>
      <c r="BP82" s="246"/>
      <c r="BQ82" s="246"/>
      <c r="BR82" s="246"/>
      <c r="BS82" s="246"/>
      <c r="BT82" s="246"/>
      <c r="BU82" s="246"/>
      <c r="BV82" s="246"/>
    </row>
    <row r="83" spans="1:74" ht="21" customHeight="1">
      <c r="A83" s="440">
        <v>67</v>
      </c>
      <c r="B83" s="612" t="s">
        <v>172</v>
      </c>
      <c r="C83" s="912" t="s">
        <v>245</v>
      </c>
      <c r="D83" s="913"/>
      <c r="E83" s="252">
        <v>85</v>
      </c>
      <c r="F83" s="250" t="s">
        <v>117</v>
      </c>
      <c r="G83" s="224" t="s">
        <v>120</v>
      </c>
      <c r="H83" s="95">
        <v>3.7</v>
      </c>
      <c r="I83" s="251">
        <v>3.7</v>
      </c>
      <c r="J83" s="1106"/>
      <c r="K83" s="1107"/>
      <c r="L83" s="201" t="s">
        <v>125</v>
      </c>
      <c r="M83" s="65" t="s">
        <v>300</v>
      </c>
      <c r="N83" s="65">
        <v>15</v>
      </c>
      <c r="O83" s="62">
        <v>2018</v>
      </c>
      <c r="P83" s="392" t="s">
        <v>126</v>
      </c>
      <c r="Q83" s="393" t="s">
        <v>122</v>
      </c>
      <c r="R83" s="393" t="s">
        <v>122</v>
      </c>
      <c r="S83" s="426"/>
      <c r="T83" s="1094"/>
      <c r="U83" s="1095"/>
      <c r="V83" s="1096"/>
      <c r="W83" s="926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8"/>
      <c r="BB83" s="318"/>
      <c r="BC83" s="318"/>
      <c r="BD83" s="318"/>
      <c r="BE83" s="318"/>
      <c r="BF83" s="318"/>
      <c r="BG83" s="318"/>
      <c r="BH83" s="318"/>
      <c r="BI83" s="318"/>
      <c r="BJ83" s="318"/>
      <c r="BK83" s="318"/>
      <c r="BL83" s="318"/>
    </row>
    <row r="84" spans="1:74" ht="22.5" customHeight="1">
      <c r="A84" s="95">
        <v>68</v>
      </c>
      <c r="B84" s="612" t="s">
        <v>173</v>
      </c>
      <c r="C84" s="893" t="s">
        <v>245</v>
      </c>
      <c r="D84" s="894"/>
      <c r="E84" s="252">
        <v>85</v>
      </c>
      <c r="F84" s="250" t="s">
        <v>117</v>
      </c>
      <c r="G84" s="224" t="s">
        <v>120</v>
      </c>
      <c r="H84" s="95">
        <v>3.7</v>
      </c>
      <c r="I84" s="251">
        <v>3.7</v>
      </c>
      <c r="J84" s="1108"/>
      <c r="K84" s="1109"/>
      <c r="L84" s="201" t="s">
        <v>125</v>
      </c>
      <c r="M84" s="65" t="s">
        <v>300</v>
      </c>
      <c r="N84" s="65">
        <v>15</v>
      </c>
      <c r="O84" s="61" t="s">
        <v>119</v>
      </c>
      <c r="P84" s="392" t="s">
        <v>126</v>
      </c>
      <c r="Q84" s="393" t="s">
        <v>122</v>
      </c>
      <c r="R84" s="393" t="s">
        <v>122</v>
      </c>
      <c r="S84" s="426"/>
      <c r="T84" s="1097"/>
      <c r="U84" s="1098"/>
      <c r="V84" s="1099"/>
      <c r="W84" s="926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8"/>
      <c r="BB84" s="318"/>
      <c r="BC84" s="318"/>
      <c r="BD84" s="318"/>
      <c r="BE84" s="318"/>
      <c r="BF84" s="318"/>
      <c r="BG84" s="318"/>
      <c r="BH84" s="318"/>
      <c r="BI84" s="318"/>
      <c r="BJ84" s="318"/>
      <c r="BK84" s="318"/>
      <c r="BL84" s="318"/>
    </row>
    <row r="85" spans="1:74" ht="17.25" customHeight="1">
      <c r="A85" s="107"/>
      <c r="B85" s="870" t="s">
        <v>308</v>
      </c>
      <c r="C85" s="824"/>
      <c r="D85" s="824"/>
      <c r="E85" s="824"/>
      <c r="F85" s="824"/>
      <c r="G85" s="824"/>
      <c r="H85" s="824"/>
      <c r="I85" s="824"/>
      <c r="J85" s="824"/>
      <c r="K85" s="824"/>
      <c r="L85" s="824"/>
      <c r="M85" s="824"/>
      <c r="N85" s="824"/>
      <c r="O85" s="824"/>
      <c r="P85" s="824"/>
      <c r="Q85" s="824"/>
      <c r="R85" s="824"/>
      <c r="S85" s="824"/>
      <c r="T85" s="824"/>
      <c r="U85" s="824"/>
      <c r="V85" s="953"/>
      <c r="W85" s="926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  <c r="AQ85" s="318"/>
      <c r="AR85" s="318"/>
      <c r="AS85" s="318"/>
      <c r="AT85" s="318"/>
      <c r="AU85" s="318"/>
      <c r="AV85" s="318"/>
      <c r="AW85" s="318"/>
      <c r="AX85" s="318"/>
      <c r="AY85" s="318"/>
      <c r="AZ85" s="318"/>
      <c r="BA85" s="318"/>
      <c r="BB85" s="318"/>
      <c r="BC85" s="318"/>
      <c r="BD85" s="318"/>
      <c r="BE85" s="318"/>
      <c r="BF85" s="318"/>
      <c r="BG85" s="318"/>
      <c r="BH85" s="318"/>
      <c r="BI85" s="318"/>
      <c r="BJ85" s="318"/>
      <c r="BK85" s="318"/>
      <c r="BL85" s="318"/>
    </row>
    <row r="86" spans="1:74" ht="19.5" customHeight="1">
      <c r="A86" s="95">
        <v>69</v>
      </c>
      <c r="B86" s="602" t="s">
        <v>152</v>
      </c>
      <c r="C86" s="1047" t="s">
        <v>1223</v>
      </c>
      <c r="D86" s="1048"/>
      <c r="E86" s="281">
        <v>140</v>
      </c>
      <c r="F86" s="60" t="s">
        <v>257</v>
      </c>
      <c r="G86" s="175" t="s">
        <v>120</v>
      </c>
      <c r="H86" s="95">
        <v>5</v>
      </c>
      <c r="I86" s="95">
        <v>5</v>
      </c>
      <c r="J86" s="1106" t="s">
        <v>302</v>
      </c>
      <c r="K86" s="1107"/>
      <c r="L86" s="285">
        <v>42979</v>
      </c>
      <c r="M86" s="62" t="s">
        <v>125</v>
      </c>
      <c r="N86" s="63">
        <v>9</v>
      </c>
      <c r="O86" s="61" t="s">
        <v>119</v>
      </c>
      <c r="P86" s="168" t="s">
        <v>121</v>
      </c>
      <c r="Q86" s="63" t="s">
        <v>122</v>
      </c>
      <c r="R86" s="61" t="s">
        <v>122</v>
      </c>
      <c r="S86" s="1118"/>
      <c r="T86" s="1072"/>
      <c r="U86" s="1073"/>
      <c r="V86" s="1074"/>
      <c r="W86" s="926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8"/>
      <c r="AY86" s="318"/>
      <c r="AZ86" s="318"/>
      <c r="BA86" s="318"/>
      <c r="BB86" s="318"/>
      <c r="BC86" s="318"/>
      <c r="BD86" s="318"/>
      <c r="BE86" s="318"/>
      <c r="BF86" s="318"/>
      <c r="BG86" s="318"/>
      <c r="BH86" s="318"/>
      <c r="BI86" s="318"/>
      <c r="BJ86" s="318"/>
      <c r="BK86" s="318"/>
      <c r="BL86" s="318"/>
    </row>
    <row r="87" spans="1:74" ht="21.75" customHeight="1">
      <c r="A87" s="95">
        <v>70</v>
      </c>
      <c r="B87" s="602" t="s">
        <v>153</v>
      </c>
      <c r="C87" s="1047" t="s">
        <v>1223</v>
      </c>
      <c r="D87" s="1048"/>
      <c r="E87" s="281">
        <v>140</v>
      </c>
      <c r="F87" s="60" t="s">
        <v>257</v>
      </c>
      <c r="G87" s="175" t="s">
        <v>120</v>
      </c>
      <c r="H87" s="95">
        <v>5</v>
      </c>
      <c r="I87" s="95">
        <v>5</v>
      </c>
      <c r="J87" s="1108"/>
      <c r="K87" s="1109"/>
      <c r="L87" s="285">
        <v>42979</v>
      </c>
      <c r="M87" s="62" t="s">
        <v>125</v>
      </c>
      <c r="N87" s="63">
        <v>9</v>
      </c>
      <c r="O87" s="61" t="s">
        <v>119</v>
      </c>
      <c r="P87" s="168" t="s">
        <v>121</v>
      </c>
      <c r="Q87" s="762" t="s">
        <v>122</v>
      </c>
      <c r="R87" s="763" t="s">
        <v>122</v>
      </c>
      <c r="S87" s="1119"/>
      <c r="T87" s="1053"/>
      <c r="U87" s="1054"/>
      <c r="V87" s="1055"/>
      <c r="W87" s="926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8"/>
      <c r="BA87" s="318"/>
      <c r="BB87" s="318"/>
      <c r="BC87" s="318"/>
      <c r="BD87" s="318"/>
      <c r="BE87" s="318"/>
      <c r="BF87" s="318"/>
      <c r="BG87" s="318"/>
      <c r="BH87" s="318"/>
      <c r="BI87" s="318"/>
      <c r="BJ87" s="318"/>
      <c r="BK87" s="318"/>
      <c r="BL87" s="318"/>
    </row>
    <row r="88" spans="1:74" ht="24.75" customHeight="1">
      <c r="A88" s="107"/>
      <c r="B88" s="870" t="s">
        <v>473</v>
      </c>
      <c r="C88" s="824"/>
      <c r="D88" s="824"/>
      <c r="E88" s="824"/>
      <c r="F88" s="824"/>
      <c r="G88" s="824"/>
      <c r="H88" s="824"/>
      <c r="I88" s="824"/>
      <c r="J88" s="824"/>
      <c r="K88" s="824"/>
      <c r="L88" s="824"/>
      <c r="M88" s="824"/>
      <c r="N88" s="824"/>
      <c r="O88" s="824"/>
      <c r="P88" s="824"/>
      <c r="Q88" s="824"/>
      <c r="R88" s="824"/>
      <c r="S88" s="824"/>
      <c r="T88" s="824"/>
      <c r="U88" s="824"/>
      <c r="V88" s="953"/>
      <c r="W88" s="925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8"/>
      <c r="BA88" s="318"/>
      <c r="BB88" s="318"/>
      <c r="BC88" s="318"/>
      <c r="BD88" s="318"/>
      <c r="BE88" s="318"/>
      <c r="BF88" s="318"/>
      <c r="BG88" s="318"/>
      <c r="BH88" s="318"/>
      <c r="BI88" s="318"/>
      <c r="BJ88" s="318"/>
      <c r="BK88" s="318"/>
      <c r="BL88" s="318"/>
    </row>
    <row r="89" spans="1:74" ht="24.75" customHeight="1">
      <c r="A89" s="251">
        <v>71</v>
      </c>
      <c r="B89" s="95" t="s">
        <v>474</v>
      </c>
      <c r="C89" s="893" t="s">
        <v>116</v>
      </c>
      <c r="D89" s="894"/>
      <c r="E89" s="59">
        <v>85</v>
      </c>
      <c r="F89" s="250" t="s">
        <v>151</v>
      </c>
      <c r="G89" s="251" t="s">
        <v>373</v>
      </c>
      <c r="H89" s="95">
        <v>3.5</v>
      </c>
      <c r="I89" s="95">
        <v>3.5</v>
      </c>
      <c r="J89" s="1056" t="s">
        <v>328</v>
      </c>
      <c r="K89" s="1057"/>
      <c r="L89" s="66" t="s">
        <v>125</v>
      </c>
      <c r="M89" s="65" t="s">
        <v>300</v>
      </c>
      <c r="N89" s="65">
        <v>15</v>
      </c>
      <c r="O89" s="201" t="s">
        <v>439</v>
      </c>
      <c r="P89" s="74"/>
      <c r="Q89" s="65" t="s">
        <v>306</v>
      </c>
      <c r="R89" s="66" t="s">
        <v>306</v>
      </c>
      <c r="S89" s="255"/>
      <c r="T89" s="1090" t="s">
        <v>495</v>
      </c>
      <c r="U89" s="1091"/>
      <c r="V89" s="1092"/>
      <c r="W89" s="926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  <c r="AK89" s="318"/>
      <c r="AL89" s="318"/>
      <c r="AM89" s="318"/>
      <c r="AN89" s="318"/>
      <c r="AO89" s="318"/>
      <c r="AP89" s="318"/>
      <c r="AQ89" s="318"/>
      <c r="AR89" s="318"/>
      <c r="AS89" s="318"/>
      <c r="AT89" s="318"/>
      <c r="AU89" s="318"/>
      <c r="AV89" s="318"/>
      <c r="AW89" s="318"/>
      <c r="AX89" s="318"/>
      <c r="AY89" s="318"/>
      <c r="AZ89" s="318"/>
      <c r="BA89" s="318"/>
      <c r="BB89" s="318"/>
      <c r="BC89" s="318"/>
      <c r="BD89" s="318"/>
      <c r="BE89" s="318"/>
      <c r="BF89" s="318"/>
      <c r="BG89" s="318"/>
      <c r="BH89" s="318"/>
      <c r="BI89" s="318"/>
      <c r="BJ89" s="318"/>
      <c r="BK89" s="318"/>
      <c r="BL89" s="318"/>
    </row>
    <row r="90" spans="1:74" ht="24.75" customHeight="1">
      <c r="A90" s="251">
        <v>72</v>
      </c>
      <c r="B90" s="95" t="s">
        <v>475</v>
      </c>
      <c r="C90" s="893" t="s">
        <v>116</v>
      </c>
      <c r="D90" s="894"/>
      <c r="E90" s="59">
        <v>85</v>
      </c>
      <c r="F90" s="250" t="s">
        <v>151</v>
      </c>
      <c r="G90" s="251" t="s">
        <v>373</v>
      </c>
      <c r="H90" s="95">
        <v>3.5</v>
      </c>
      <c r="I90" s="95">
        <v>3.5</v>
      </c>
      <c r="J90" s="1058"/>
      <c r="K90" s="1059"/>
      <c r="L90" s="66" t="s">
        <v>125</v>
      </c>
      <c r="M90" s="65" t="s">
        <v>300</v>
      </c>
      <c r="N90" s="65">
        <v>15</v>
      </c>
      <c r="O90" s="201" t="s">
        <v>439</v>
      </c>
      <c r="P90" s="74"/>
      <c r="Q90" s="65" t="s">
        <v>306</v>
      </c>
      <c r="R90" s="66" t="s">
        <v>306</v>
      </c>
      <c r="S90" s="255"/>
      <c r="T90" s="1081"/>
      <c r="U90" s="1082"/>
      <c r="V90" s="1083"/>
      <c r="W90" s="926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8"/>
      <c r="AT90" s="318"/>
      <c r="AU90" s="318"/>
      <c r="AV90" s="318"/>
      <c r="AW90" s="318"/>
      <c r="AX90" s="318"/>
      <c r="AY90" s="318"/>
      <c r="AZ90" s="318"/>
      <c r="BA90" s="318"/>
      <c r="BB90" s="318"/>
      <c r="BC90" s="318"/>
      <c r="BD90" s="318"/>
      <c r="BE90" s="318"/>
      <c r="BF90" s="318"/>
      <c r="BG90" s="318"/>
      <c r="BH90" s="318"/>
      <c r="BI90" s="318"/>
      <c r="BJ90" s="318"/>
      <c r="BK90" s="318"/>
      <c r="BL90" s="318"/>
    </row>
    <row r="91" spans="1:74" ht="21" customHeight="1">
      <c r="A91" s="251">
        <v>73</v>
      </c>
      <c r="B91" s="95" t="s">
        <v>476</v>
      </c>
      <c r="C91" s="820">
        <v>2215000</v>
      </c>
      <c r="D91" s="749">
        <v>2015000</v>
      </c>
      <c r="E91" s="59">
        <v>85</v>
      </c>
      <c r="F91" s="250" t="s">
        <v>151</v>
      </c>
      <c r="G91" s="251" t="s">
        <v>373</v>
      </c>
      <c r="H91" s="95">
        <v>3.5</v>
      </c>
      <c r="I91" s="95">
        <v>3.5</v>
      </c>
      <c r="J91" s="1060"/>
      <c r="K91" s="1061"/>
      <c r="L91" s="66" t="s">
        <v>125</v>
      </c>
      <c r="M91" s="65" t="s">
        <v>300</v>
      </c>
      <c r="N91" s="65">
        <v>15</v>
      </c>
      <c r="O91" s="201" t="s">
        <v>439</v>
      </c>
      <c r="P91" s="74"/>
      <c r="Q91" s="65" t="s">
        <v>306</v>
      </c>
      <c r="R91" s="66" t="s">
        <v>306</v>
      </c>
      <c r="S91" s="255"/>
      <c r="T91" s="1081"/>
      <c r="U91" s="1082"/>
      <c r="V91" s="1083"/>
      <c r="W91" s="926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8"/>
      <c r="BA91" s="318"/>
      <c r="BB91" s="318"/>
      <c r="BC91" s="318"/>
      <c r="BD91" s="318"/>
      <c r="BE91" s="318"/>
      <c r="BF91" s="318"/>
      <c r="BG91" s="318"/>
      <c r="BH91" s="318"/>
      <c r="BI91" s="318"/>
      <c r="BJ91" s="318"/>
      <c r="BK91" s="318"/>
      <c r="BL91" s="318"/>
    </row>
    <row r="92" spans="1:74" ht="28.5" customHeight="1">
      <c r="A92" s="251">
        <v>74</v>
      </c>
      <c r="B92" s="95" t="s">
        <v>477</v>
      </c>
      <c r="C92" s="912" t="s">
        <v>1173</v>
      </c>
      <c r="D92" s="913"/>
      <c r="E92" s="59">
        <v>85</v>
      </c>
      <c r="F92" s="250" t="s">
        <v>151</v>
      </c>
      <c r="G92" s="251" t="s">
        <v>373</v>
      </c>
      <c r="H92" s="95">
        <v>3.5</v>
      </c>
      <c r="I92" s="95">
        <v>3.5</v>
      </c>
      <c r="J92" s="360" t="s">
        <v>438</v>
      </c>
      <c r="K92" s="251">
        <v>2018</v>
      </c>
      <c r="L92" s="66" t="s">
        <v>125</v>
      </c>
      <c r="M92" s="65" t="s">
        <v>300</v>
      </c>
      <c r="N92" s="65">
        <v>15</v>
      </c>
      <c r="O92" s="201" t="s">
        <v>439</v>
      </c>
      <c r="P92" s="74"/>
      <c r="Q92" s="65" t="s">
        <v>306</v>
      </c>
      <c r="R92" s="66" t="s">
        <v>306</v>
      </c>
      <c r="S92" s="255"/>
      <c r="T92" s="1081"/>
      <c r="U92" s="1082"/>
      <c r="V92" s="1083"/>
      <c r="W92" s="926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8"/>
      <c r="AY92" s="318"/>
      <c r="AZ92" s="318"/>
      <c r="BA92" s="318"/>
      <c r="BB92" s="318"/>
      <c r="BC92" s="318"/>
      <c r="BD92" s="318"/>
      <c r="BE92" s="318"/>
      <c r="BF92" s="318"/>
      <c r="BG92" s="318"/>
      <c r="BH92" s="318"/>
      <c r="BI92" s="318"/>
      <c r="BJ92" s="318"/>
      <c r="BK92" s="318"/>
      <c r="BL92" s="318"/>
    </row>
    <row r="93" spans="1:74" ht="24.75" customHeight="1">
      <c r="A93" s="251">
        <v>75</v>
      </c>
      <c r="B93" s="95" t="s">
        <v>478</v>
      </c>
      <c r="C93" s="893" t="s">
        <v>116</v>
      </c>
      <c r="D93" s="894"/>
      <c r="E93" s="59">
        <v>85</v>
      </c>
      <c r="F93" s="250" t="s">
        <v>151</v>
      </c>
      <c r="G93" s="251" t="s">
        <v>373</v>
      </c>
      <c r="H93" s="95">
        <v>3.5</v>
      </c>
      <c r="I93" s="95">
        <v>3.5</v>
      </c>
      <c r="J93" s="1056" t="s">
        <v>328</v>
      </c>
      <c r="K93" s="1057"/>
      <c r="L93" s="66" t="s">
        <v>125</v>
      </c>
      <c r="M93" s="65" t="s">
        <v>300</v>
      </c>
      <c r="N93" s="65">
        <v>15</v>
      </c>
      <c r="O93" s="201" t="s">
        <v>439</v>
      </c>
      <c r="P93" s="74"/>
      <c r="Q93" s="65" t="s">
        <v>306</v>
      </c>
      <c r="R93" s="66" t="s">
        <v>306</v>
      </c>
      <c r="S93" s="255"/>
      <c r="T93" s="1081"/>
      <c r="U93" s="1082"/>
      <c r="V93" s="1083"/>
      <c r="W93" s="926"/>
      <c r="X93" s="431"/>
      <c r="Y93" s="431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8"/>
      <c r="AT93" s="318"/>
      <c r="AU93" s="318"/>
      <c r="AV93" s="318"/>
      <c r="AW93" s="318"/>
      <c r="AX93" s="318"/>
      <c r="AY93" s="318"/>
      <c r="AZ93" s="318"/>
      <c r="BA93" s="318"/>
      <c r="BB93" s="318"/>
      <c r="BC93" s="318"/>
      <c r="BD93" s="318"/>
      <c r="BE93" s="318"/>
      <c r="BF93" s="318"/>
      <c r="BG93" s="318"/>
      <c r="BH93" s="318"/>
      <c r="BI93" s="318"/>
      <c r="BJ93" s="318"/>
      <c r="BK93" s="318"/>
      <c r="BL93" s="318"/>
    </row>
    <row r="94" spans="1:74" ht="24.75" customHeight="1">
      <c r="A94" s="251">
        <v>76</v>
      </c>
      <c r="B94" s="95" t="s">
        <v>479</v>
      </c>
      <c r="C94" s="912" t="s">
        <v>245</v>
      </c>
      <c r="D94" s="913"/>
      <c r="E94" s="59">
        <v>85</v>
      </c>
      <c r="F94" s="250" t="s">
        <v>151</v>
      </c>
      <c r="G94" s="251" t="s">
        <v>373</v>
      </c>
      <c r="H94" s="95">
        <v>3.5</v>
      </c>
      <c r="I94" s="95">
        <v>3.5</v>
      </c>
      <c r="J94" s="1060"/>
      <c r="K94" s="1061"/>
      <c r="L94" s="66" t="s">
        <v>125</v>
      </c>
      <c r="M94" s="65" t="s">
        <v>300</v>
      </c>
      <c r="N94" s="65">
        <v>15</v>
      </c>
      <c r="O94" s="201" t="s">
        <v>439</v>
      </c>
      <c r="P94" s="74"/>
      <c r="Q94" s="65" t="s">
        <v>306</v>
      </c>
      <c r="R94" s="66" t="s">
        <v>306</v>
      </c>
      <c r="S94" s="255"/>
      <c r="T94" s="1084"/>
      <c r="U94" s="1085"/>
      <c r="V94" s="1086"/>
      <c r="W94" s="1033"/>
      <c r="X94" s="431"/>
      <c r="Y94" s="431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  <c r="AJ94" s="318"/>
      <c r="AK94" s="318"/>
      <c r="AL94" s="318"/>
      <c r="AM94" s="318"/>
      <c r="AN94" s="318"/>
      <c r="AO94" s="318"/>
      <c r="AP94" s="431"/>
      <c r="AQ94" s="318"/>
      <c r="AR94" s="318"/>
      <c r="AS94" s="318"/>
      <c r="AT94" s="318"/>
      <c r="AU94" s="318"/>
      <c r="AV94" s="318"/>
      <c r="AW94" s="318"/>
      <c r="AX94" s="318"/>
      <c r="AY94" s="318"/>
      <c r="AZ94" s="318"/>
      <c r="BA94" s="318"/>
      <c r="BB94" s="318"/>
      <c r="BC94" s="318"/>
      <c r="BD94" s="318"/>
      <c r="BE94" s="318"/>
      <c r="BF94" s="318"/>
      <c r="BG94" s="318"/>
      <c r="BH94" s="318"/>
      <c r="BI94" s="318"/>
      <c r="BJ94" s="318"/>
      <c r="BK94" s="318"/>
      <c r="BL94" s="318"/>
    </row>
    <row r="95" spans="1:74" ht="24.75" customHeight="1">
      <c r="A95" s="540"/>
      <c r="B95" s="824" t="s">
        <v>973</v>
      </c>
      <c r="C95" s="824"/>
      <c r="D95" s="824"/>
      <c r="E95" s="824"/>
      <c r="F95" s="824"/>
      <c r="G95" s="824"/>
      <c r="H95" s="824"/>
      <c r="I95" s="824"/>
      <c r="J95" s="824"/>
      <c r="K95" s="824"/>
      <c r="L95" s="824"/>
      <c r="M95" s="824"/>
      <c r="N95" s="824"/>
      <c r="O95" s="824"/>
      <c r="P95" s="824"/>
      <c r="Q95" s="824"/>
      <c r="R95" s="824"/>
      <c r="S95" s="824"/>
      <c r="T95" s="824"/>
      <c r="U95" s="824"/>
      <c r="V95" s="824"/>
      <c r="W95" s="925"/>
      <c r="X95" s="431"/>
      <c r="Y95" s="431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  <c r="AJ95" s="318"/>
      <c r="AK95" s="318"/>
      <c r="AL95" s="318"/>
      <c r="AM95" s="318"/>
      <c r="AN95" s="318"/>
      <c r="AO95" s="318"/>
      <c r="AP95" s="431"/>
      <c r="AQ95" s="318"/>
      <c r="AR95" s="318"/>
      <c r="AS95" s="318"/>
      <c r="AT95" s="318"/>
      <c r="AU95" s="318"/>
      <c r="AV95" s="318"/>
      <c r="AW95" s="318"/>
      <c r="AX95" s="318"/>
      <c r="AY95" s="318"/>
      <c r="AZ95" s="318"/>
      <c r="BA95" s="318"/>
      <c r="BB95" s="318"/>
      <c r="BC95" s="318"/>
      <c r="BD95" s="318"/>
      <c r="BE95" s="318"/>
      <c r="BF95" s="318"/>
      <c r="BG95" s="318"/>
      <c r="BH95" s="318"/>
      <c r="BI95" s="318"/>
      <c r="BJ95" s="318"/>
      <c r="BK95" s="318"/>
      <c r="BL95" s="318"/>
    </row>
    <row r="96" spans="1:74" ht="24.75" customHeight="1">
      <c r="A96" s="95">
        <v>77</v>
      </c>
      <c r="B96" s="606" t="s">
        <v>974</v>
      </c>
      <c r="C96" s="912" t="s">
        <v>245</v>
      </c>
      <c r="D96" s="913"/>
      <c r="E96" s="281">
        <v>140</v>
      </c>
      <c r="F96" s="228" t="s">
        <v>307</v>
      </c>
      <c r="G96" s="175" t="s">
        <v>120</v>
      </c>
      <c r="H96" s="95">
        <v>4</v>
      </c>
      <c r="I96" s="95">
        <v>4</v>
      </c>
      <c r="J96" s="1056" t="s">
        <v>438</v>
      </c>
      <c r="K96" s="1057"/>
      <c r="L96" s="66">
        <v>43313</v>
      </c>
      <c r="M96" s="65"/>
      <c r="N96" s="65">
        <v>9</v>
      </c>
      <c r="O96" s="201" t="s">
        <v>439</v>
      </c>
      <c r="P96" s="74" t="s">
        <v>305</v>
      </c>
      <c r="Q96" s="65" t="s">
        <v>122</v>
      </c>
      <c r="R96" s="65" t="s">
        <v>122</v>
      </c>
      <c r="S96" s="255"/>
      <c r="T96" s="1090" t="s">
        <v>980</v>
      </c>
      <c r="U96" s="1091"/>
      <c r="V96" s="1092"/>
      <c r="W96" s="926"/>
      <c r="X96" s="431"/>
      <c r="Y96" s="431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  <c r="AJ96" s="318"/>
      <c r="AK96" s="318"/>
      <c r="AL96" s="318"/>
      <c r="AM96" s="318"/>
      <c r="AN96" s="318"/>
      <c r="AO96" s="318"/>
      <c r="AP96" s="431"/>
      <c r="AQ96" s="318"/>
      <c r="AR96" s="318"/>
      <c r="AS96" s="318"/>
      <c r="AT96" s="318"/>
      <c r="AU96" s="318"/>
      <c r="AV96" s="318"/>
      <c r="AW96" s="318"/>
      <c r="AX96" s="318"/>
      <c r="AY96" s="318"/>
      <c r="AZ96" s="318"/>
      <c r="BA96" s="318"/>
      <c r="BB96" s="318"/>
      <c r="BC96" s="318"/>
      <c r="BD96" s="318"/>
      <c r="BE96" s="318"/>
      <c r="BF96" s="318"/>
      <c r="BG96" s="318"/>
      <c r="BH96" s="318"/>
      <c r="BI96" s="318"/>
      <c r="BJ96" s="318"/>
      <c r="BK96" s="318"/>
      <c r="BL96" s="318"/>
    </row>
    <row r="97" spans="1:64" ht="24.75" customHeight="1">
      <c r="A97" s="95">
        <v>78</v>
      </c>
      <c r="B97" s="606" t="s">
        <v>975</v>
      </c>
      <c r="C97" s="346">
        <v>4815000</v>
      </c>
      <c r="D97" s="757">
        <v>4615000</v>
      </c>
      <c r="E97" s="281">
        <v>140</v>
      </c>
      <c r="F97" s="228" t="s">
        <v>307</v>
      </c>
      <c r="G97" s="175" t="s">
        <v>120</v>
      </c>
      <c r="H97" s="95">
        <v>4</v>
      </c>
      <c r="I97" s="95">
        <v>4</v>
      </c>
      <c r="J97" s="1058"/>
      <c r="K97" s="1059"/>
      <c r="L97" s="66">
        <v>43313</v>
      </c>
      <c r="M97" s="65"/>
      <c r="N97" s="65">
        <v>9</v>
      </c>
      <c r="O97" s="201" t="s">
        <v>439</v>
      </c>
      <c r="P97" s="74" t="s">
        <v>305</v>
      </c>
      <c r="Q97" s="65" t="s">
        <v>122</v>
      </c>
      <c r="R97" s="65" t="s">
        <v>122</v>
      </c>
      <c r="S97" s="255"/>
      <c r="T97" s="1081"/>
      <c r="U97" s="1082"/>
      <c r="V97" s="1083"/>
      <c r="W97" s="926"/>
      <c r="X97" s="431"/>
      <c r="Y97" s="431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  <c r="AJ97" s="318"/>
      <c r="AK97" s="318"/>
      <c r="AL97" s="318"/>
      <c r="AM97" s="318"/>
      <c r="AN97" s="318"/>
      <c r="AO97" s="318"/>
      <c r="AP97" s="431"/>
      <c r="AQ97" s="318"/>
      <c r="AR97" s="318"/>
      <c r="AS97" s="318"/>
      <c r="AT97" s="318"/>
      <c r="AU97" s="318"/>
      <c r="AV97" s="318"/>
      <c r="AW97" s="318"/>
      <c r="AX97" s="318"/>
      <c r="AY97" s="318"/>
      <c r="AZ97" s="318"/>
      <c r="BA97" s="318"/>
      <c r="BB97" s="318"/>
      <c r="BC97" s="318"/>
      <c r="BD97" s="318"/>
      <c r="BE97" s="318"/>
      <c r="BF97" s="318"/>
      <c r="BG97" s="318"/>
      <c r="BH97" s="318"/>
      <c r="BI97" s="318"/>
      <c r="BJ97" s="318"/>
      <c r="BK97" s="318"/>
      <c r="BL97" s="318"/>
    </row>
    <row r="98" spans="1:64" ht="24.75" customHeight="1">
      <c r="A98" s="95">
        <v>79</v>
      </c>
      <c r="B98" s="606" t="s">
        <v>976</v>
      </c>
      <c r="C98" s="1110" t="s">
        <v>245</v>
      </c>
      <c r="D98" s="1111"/>
      <c r="E98" s="281">
        <v>140</v>
      </c>
      <c r="F98" s="228" t="s">
        <v>307</v>
      </c>
      <c r="G98" s="175" t="s">
        <v>120</v>
      </c>
      <c r="H98" s="95">
        <v>4</v>
      </c>
      <c r="I98" s="95">
        <v>4</v>
      </c>
      <c r="J98" s="1058"/>
      <c r="K98" s="1059"/>
      <c r="L98" s="66">
        <v>43313</v>
      </c>
      <c r="M98" s="65"/>
      <c r="N98" s="65">
        <v>9</v>
      </c>
      <c r="O98" s="201" t="s">
        <v>439</v>
      </c>
      <c r="P98" s="74" t="s">
        <v>305</v>
      </c>
      <c r="Q98" s="65" t="s">
        <v>122</v>
      </c>
      <c r="R98" s="65" t="s">
        <v>122</v>
      </c>
      <c r="S98" s="255"/>
      <c r="T98" s="1081"/>
      <c r="U98" s="1082"/>
      <c r="V98" s="1083"/>
      <c r="W98" s="926"/>
      <c r="X98" s="431"/>
      <c r="Y98" s="431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  <c r="AJ98" s="318"/>
      <c r="AK98" s="318"/>
      <c r="AL98" s="318"/>
      <c r="AM98" s="318"/>
      <c r="AN98" s="318"/>
      <c r="AO98" s="318"/>
      <c r="AP98" s="431"/>
      <c r="AQ98" s="318"/>
      <c r="AR98" s="318"/>
      <c r="AS98" s="318"/>
      <c r="AT98" s="318"/>
      <c r="AU98" s="318"/>
      <c r="AV98" s="318"/>
      <c r="AW98" s="318"/>
      <c r="AX98" s="318"/>
      <c r="AY98" s="318"/>
      <c r="AZ98" s="318"/>
      <c r="BA98" s="318"/>
      <c r="BB98" s="318"/>
      <c r="BC98" s="318"/>
      <c r="BD98" s="318"/>
      <c r="BE98" s="318"/>
      <c r="BF98" s="318"/>
      <c r="BG98" s="318"/>
      <c r="BH98" s="318"/>
      <c r="BI98" s="318"/>
      <c r="BJ98" s="318"/>
      <c r="BK98" s="318"/>
      <c r="BL98" s="318"/>
    </row>
    <row r="99" spans="1:64" ht="24.75" customHeight="1">
      <c r="A99" s="95">
        <v>80</v>
      </c>
      <c r="B99" s="606" t="s">
        <v>977</v>
      </c>
      <c r="C99" s="1110" t="s">
        <v>245</v>
      </c>
      <c r="D99" s="1111"/>
      <c r="E99" s="281">
        <v>140</v>
      </c>
      <c r="F99" s="228" t="s">
        <v>307</v>
      </c>
      <c r="G99" s="175" t="s">
        <v>120</v>
      </c>
      <c r="H99" s="95">
        <v>4</v>
      </c>
      <c r="I99" s="95">
        <v>4</v>
      </c>
      <c r="J99" s="1058"/>
      <c r="K99" s="1059"/>
      <c r="L99" s="66">
        <v>43313</v>
      </c>
      <c r="M99" s="65"/>
      <c r="N99" s="65">
        <v>9</v>
      </c>
      <c r="O99" s="201" t="s">
        <v>439</v>
      </c>
      <c r="P99" s="74" t="s">
        <v>305</v>
      </c>
      <c r="Q99" s="65" t="s">
        <v>122</v>
      </c>
      <c r="R99" s="65" t="s">
        <v>122</v>
      </c>
      <c r="S99" s="255"/>
      <c r="T99" s="1081"/>
      <c r="U99" s="1082"/>
      <c r="V99" s="1083"/>
      <c r="W99" s="926"/>
      <c r="X99" s="431"/>
      <c r="Y99" s="431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  <c r="AJ99" s="318"/>
      <c r="AK99" s="318"/>
      <c r="AL99" s="318"/>
      <c r="AM99" s="318"/>
      <c r="AN99" s="318"/>
      <c r="AO99" s="318"/>
      <c r="AP99" s="431"/>
      <c r="AQ99" s="318"/>
      <c r="AR99" s="318"/>
      <c r="AS99" s="318"/>
      <c r="AT99" s="318"/>
      <c r="AU99" s="318"/>
      <c r="AV99" s="318"/>
      <c r="AW99" s="318"/>
      <c r="AX99" s="318"/>
      <c r="AY99" s="318"/>
      <c r="AZ99" s="318"/>
      <c r="BA99" s="318"/>
      <c r="BB99" s="318"/>
      <c r="BC99" s="318"/>
      <c r="BD99" s="318"/>
      <c r="BE99" s="318"/>
      <c r="BF99" s="318"/>
      <c r="BG99" s="318"/>
      <c r="BH99" s="318"/>
      <c r="BI99" s="318"/>
      <c r="BJ99" s="318"/>
      <c r="BK99" s="318"/>
      <c r="BL99" s="318"/>
    </row>
    <row r="100" spans="1:64" ht="24.75" customHeight="1">
      <c r="A100" s="95">
        <v>81</v>
      </c>
      <c r="B100" s="606" t="s">
        <v>978</v>
      </c>
      <c r="C100" s="346">
        <v>4815000</v>
      </c>
      <c r="D100" s="757">
        <v>4615000</v>
      </c>
      <c r="E100" s="281">
        <v>140</v>
      </c>
      <c r="F100" s="228" t="s">
        <v>307</v>
      </c>
      <c r="G100" s="175" t="s">
        <v>120</v>
      </c>
      <c r="H100" s="95">
        <v>4</v>
      </c>
      <c r="I100" s="95">
        <v>4</v>
      </c>
      <c r="J100" s="1058"/>
      <c r="K100" s="1059"/>
      <c r="L100" s="66">
        <v>43313</v>
      </c>
      <c r="M100" s="65"/>
      <c r="N100" s="65">
        <v>9</v>
      </c>
      <c r="O100" s="201" t="s">
        <v>439</v>
      </c>
      <c r="P100" s="74" t="s">
        <v>305</v>
      </c>
      <c r="Q100" s="65" t="s">
        <v>122</v>
      </c>
      <c r="R100" s="65" t="s">
        <v>122</v>
      </c>
      <c r="S100" s="255"/>
      <c r="T100" s="1081"/>
      <c r="U100" s="1082"/>
      <c r="V100" s="1083"/>
      <c r="W100" s="926"/>
      <c r="X100" s="431"/>
      <c r="Y100" s="431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  <c r="AJ100" s="318"/>
      <c r="AK100" s="318"/>
      <c r="AL100" s="318"/>
      <c r="AM100" s="318"/>
      <c r="AN100" s="318"/>
      <c r="AO100" s="318"/>
      <c r="AP100" s="431"/>
      <c r="AQ100" s="318"/>
      <c r="AR100" s="318"/>
      <c r="AS100" s="318"/>
      <c r="AT100" s="318"/>
      <c r="AU100" s="318"/>
      <c r="AV100" s="318"/>
      <c r="AW100" s="318"/>
      <c r="AX100" s="318"/>
      <c r="AY100" s="318"/>
      <c r="AZ100" s="318"/>
      <c r="BA100" s="318"/>
      <c r="BB100" s="318"/>
      <c r="BC100" s="318"/>
      <c r="BD100" s="318"/>
      <c r="BE100" s="318"/>
      <c r="BF100" s="318"/>
      <c r="BG100" s="318"/>
      <c r="BH100" s="318"/>
      <c r="BI100" s="318"/>
      <c r="BJ100" s="318"/>
      <c r="BK100" s="318"/>
      <c r="BL100" s="318"/>
    </row>
    <row r="101" spans="1:64" ht="24.75" customHeight="1">
      <c r="A101" s="95">
        <v>82</v>
      </c>
      <c r="B101" s="606" t="s">
        <v>979</v>
      </c>
      <c r="C101" s="346">
        <v>4815000</v>
      </c>
      <c r="D101" s="757">
        <v>4615000</v>
      </c>
      <c r="E101" s="281">
        <v>140</v>
      </c>
      <c r="F101" s="228" t="s">
        <v>307</v>
      </c>
      <c r="G101" s="175" t="s">
        <v>120</v>
      </c>
      <c r="H101" s="95">
        <v>4</v>
      </c>
      <c r="I101" s="95">
        <v>4</v>
      </c>
      <c r="J101" s="1060"/>
      <c r="K101" s="1061"/>
      <c r="L101" s="66">
        <v>43313</v>
      </c>
      <c r="M101" s="65"/>
      <c r="N101" s="65">
        <v>9</v>
      </c>
      <c r="O101" s="201" t="s">
        <v>439</v>
      </c>
      <c r="P101" s="74" t="s">
        <v>305</v>
      </c>
      <c r="Q101" s="65" t="s">
        <v>122</v>
      </c>
      <c r="R101" s="65" t="s">
        <v>122</v>
      </c>
      <c r="S101" s="255"/>
      <c r="T101" s="1084"/>
      <c r="U101" s="1085"/>
      <c r="V101" s="1086"/>
      <c r="W101" s="926"/>
      <c r="X101" s="431"/>
      <c r="Y101" s="431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  <c r="AJ101" s="318"/>
      <c r="AK101" s="318"/>
      <c r="AL101" s="318"/>
      <c r="AM101" s="318"/>
      <c r="AN101" s="318"/>
      <c r="AO101" s="318"/>
      <c r="AP101" s="431"/>
      <c r="AQ101" s="318"/>
      <c r="AR101" s="318"/>
      <c r="AS101" s="318"/>
      <c r="AT101" s="318"/>
      <c r="AU101" s="318"/>
      <c r="AV101" s="318"/>
      <c r="AW101" s="318"/>
      <c r="AX101" s="318"/>
      <c r="AY101" s="318"/>
      <c r="AZ101" s="318"/>
      <c r="BA101" s="318"/>
      <c r="BB101" s="318"/>
      <c r="BC101" s="318"/>
      <c r="BD101" s="318"/>
      <c r="BE101" s="318"/>
      <c r="BF101" s="318"/>
      <c r="BG101" s="318"/>
      <c r="BH101" s="318"/>
      <c r="BI101" s="318"/>
      <c r="BJ101" s="318"/>
      <c r="BK101" s="318"/>
      <c r="BL101" s="318"/>
    </row>
    <row r="102" spans="1:64" s="279" customFormat="1" ht="15.75">
      <c r="A102" s="229"/>
      <c r="B102" s="824" t="s">
        <v>317</v>
      </c>
      <c r="C102" s="825"/>
      <c r="D102" s="825"/>
      <c r="E102" s="825"/>
      <c r="F102" s="825"/>
      <c r="G102" s="825"/>
      <c r="H102" s="825"/>
      <c r="I102" s="825"/>
      <c r="J102" s="825"/>
      <c r="K102" s="825"/>
      <c r="L102" s="825"/>
      <c r="M102" s="825"/>
      <c r="N102" s="825"/>
      <c r="O102" s="825"/>
      <c r="P102" s="825"/>
      <c r="Q102" s="825"/>
      <c r="R102" s="825"/>
      <c r="S102" s="825"/>
      <c r="T102" s="1093"/>
      <c r="U102" s="1093"/>
      <c r="V102" s="1093"/>
      <c r="W102" s="926"/>
    </row>
    <row r="103" spans="1:64" s="279" customFormat="1">
      <c r="A103" s="361">
        <v>83</v>
      </c>
      <c r="B103" s="606" t="s">
        <v>797</v>
      </c>
      <c r="C103" s="441">
        <v>2915000</v>
      </c>
      <c r="D103" s="183">
        <v>2815000</v>
      </c>
      <c r="E103" s="252">
        <v>85</v>
      </c>
      <c r="F103" s="250" t="s">
        <v>117</v>
      </c>
      <c r="G103" s="251" t="s">
        <v>120</v>
      </c>
      <c r="H103" s="251">
        <v>4.5</v>
      </c>
      <c r="I103" s="251">
        <v>4.5</v>
      </c>
      <c r="J103" s="1056" t="s">
        <v>185</v>
      </c>
      <c r="K103" s="1057"/>
      <c r="L103" s="66" t="s">
        <v>125</v>
      </c>
      <c r="M103" s="65" t="s">
        <v>300</v>
      </c>
      <c r="N103" s="65">
        <v>15</v>
      </c>
      <c r="O103" s="234">
        <v>2018</v>
      </c>
      <c r="P103" s="65" t="s">
        <v>126</v>
      </c>
      <c r="Q103" s="74" t="s">
        <v>122</v>
      </c>
      <c r="R103" s="74" t="s">
        <v>122</v>
      </c>
      <c r="S103" s="168"/>
      <c r="T103" s="1090" t="s">
        <v>798</v>
      </c>
      <c r="U103" s="1091"/>
      <c r="V103" s="1091"/>
      <c r="W103" s="926"/>
    </row>
    <row r="104" spans="1:64" s="279" customFormat="1">
      <c r="A104" s="361">
        <v>84</v>
      </c>
      <c r="B104" s="606" t="s">
        <v>583</v>
      </c>
      <c r="C104" s="441">
        <v>2915000</v>
      </c>
      <c r="D104" s="183">
        <v>2815000</v>
      </c>
      <c r="E104" s="252">
        <v>85</v>
      </c>
      <c r="F104" s="250" t="s">
        <v>117</v>
      </c>
      <c r="G104" s="251" t="s">
        <v>120</v>
      </c>
      <c r="H104" s="251">
        <v>4.5</v>
      </c>
      <c r="I104" s="251">
        <v>4.5</v>
      </c>
      <c r="J104" s="1058"/>
      <c r="K104" s="1059"/>
      <c r="L104" s="66"/>
      <c r="M104" s="65" t="s">
        <v>300</v>
      </c>
      <c r="N104" s="65">
        <v>15</v>
      </c>
      <c r="O104" s="234" t="s">
        <v>119</v>
      </c>
      <c r="P104" s="65" t="s">
        <v>126</v>
      </c>
      <c r="Q104" s="74" t="s">
        <v>122</v>
      </c>
      <c r="R104" s="74" t="s">
        <v>122</v>
      </c>
      <c r="S104" s="168"/>
      <c r="T104" s="1081"/>
      <c r="U104" s="1082"/>
      <c r="V104" s="1082"/>
      <c r="W104" s="926"/>
    </row>
    <row r="105" spans="1:64" s="279" customFormat="1" ht="15.75" customHeight="1">
      <c r="A105" s="885" t="s">
        <v>1147</v>
      </c>
      <c r="B105" s="886"/>
      <c r="C105" s="886"/>
      <c r="D105" s="886"/>
      <c r="E105" s="886"/>
      <c r="F105" s="886"/>
      <c r="G105" s="886"/>
      <c r="H105" s="886"/>
      <c r="I105" s="886"/>
      <c r="J105" s="886"/>
      <c r="K105" s="886"/>
      <c r="L105" s="886"/>
      <c r="M105" s="886"/>
      <c r="N105" s="886"/>
      <c r="O105" s="886"/>
      <c r="P105" s="886"/>
      <c r="Q105" s="886"/>
      <c r="R105" s="886"/>
      <c r="S105" s="886"/>
      <c r="T105" s="886"/>
      <c r="U105" s="887"/>
      <c r="V105" s="682"/>
      <c r="W105" s="925"/>
    </row>
    <row r="106" spans="1:64" s="279" customFormat="1" ht="15.75">
      <c r="A106" s="251">
        <v>85</v>
      </c>
      <c r="B106" s="606" t="s">
        <v>1148</v>
      </c>
      <c r="C106" s="758">
        <v>2015000</v>
      </c>
      <c r="D106" s="683">
        <v>1915000</v>
      </c>
      <c r="E106" s="252">
        <v>85</v>
      </c>
      <c r="F106" s="250" t="s">
        <v>117</v>
      </c>
      <c r="G106" s="251"/>
      <c r="H106" s="95">
        <v>3.05</v>
      </c>
      <c r="I106" s="95">
        <v>3.05</v>
      </c>
      <c r="J106" s="1056" t="s">
        <v>438</v>
      </c>
      <c r="K106" s="1057"/>
      <c r="L106" s="66"/>
      <c r="M106" s="65"/>
      <c r="N106" s="65">
        <v>15</v>
      </c>
      <c r="O106" s="234"/>
      <c r="P106" s="65"/>
      <c r="Q106" s="74"/>
      <c r="R106" s="66"/>
      <c r="S106" s="168"/>
      <c r="T106" s="675"/>
      <c r="U106" s="675"/>
      <c r="V106" s="675"/>
      <c r="W106" s="926"/>
    </row>
    <row r="107" spans="1:64" s="279" customFormat="1" ht="15.75">
      <c r="A107" s="251">
        <v>86</v>
      </c>
      <c r="B107" s="606" t="s">
        <v>1149</v>
      </c>
      <c r="C107" s="758">
        <v>2015000</v>
      </c>
      <c r="D107" s="683">
        <v>1915000</v>
      </c>
      <c r="E107" s="252">
        <v>85</v>
      </c>
      <c r="F107" s="250" t="s">
        <v>117</v>
      </c>
      <c r="G107" s="251"/>
      <c r="H107" s="95">
        <v>3.05</v>
      </c>
      <c r="I107" s="95">
        <v>3.05</v>
      </c>
      <c r="J107" s="1058"/>
      <c r="K107" s="1059"/>
      <c r="L107" s="66"/>
      <c r="M107" s="65"/>
      <c r="N107" s="65">
        <v>15</v>
      </c>
      <c r="O107" s="234"/>
      <c r="P107" s="65"/>
      <c r="Q107" s="74"/>
      <c r="R107" s="66"/>
      <c r="S107" s="168"/>
      <c r="T107" s="675"/>
      <c r="U107" s="675"/>
      <c r="V107" s="675"/>
      <c r="W107" s="926"/>
    </row>
    <row r="108" spans="1:64" s="279" customFormat="1" ht="15.75">
      <c r="A108" s="251">
        <v>87</v>
      </c>
      <c r="B108" s="606" t="s">
        <v>1150</v>
      </c>
      <c r="C108" s="758">
        <v>2015000</v>
      </c>
      <c r="D108" s="683">
        <v>1915000</v>
      </c>
      <c r="E108" s="252">
        <v>85</v>
      </c>
      <c r="F108" s="250" t="s">
        <v>117</v>
      </c>
      <c r="G108" s="251"/>
      <c r="H108" s="95">
        <v>3.05</v>
      </c>
      <c r="I108" s="95">
        <v>3.05</v>
      </c>
      <c r="J108" s="1058"/>
      <c r="K108" s="1059"/>
      <c r="L108" s="66"/>
      <c r="M108" s="65"/>
      <c r="N108" s="65">
        <v>15</v>
      </c>
      <c r="O108" s="234"/>
      <c r="P108" s="65"/>
      <c r="Q108" s="74"/>
      <c r="R108" s="66"/>
      <c r="S108" s="168"/>
      <c r="T108" s="675"/>
      <c r="U108" s="675"/>
      <c r="V108" s="675"/>
      <c r="W108" s="926"/>
    </row>
    <row r="109" spans="1:64" s="279" customFormat="1" ht="15.75">
      <c r="A109" s="251">
        <v>88</v>
      </c>
      <c r="B109" s="606" t="s">
        <v>1151</v>
      </c>
      <c r="C109" s="758">
        <v>2015000</v>
      </c>
      <c r="D109" s="683">
        <v>1915000</v>
      </c>
      <c r="E109" s="252">
        <v>85</v>
      </c>
      <c r="F109" s="250" t="s">
        <v>117</v>
      </c>
      <c r="G109" s="251"/>
      <c r="H109" s="95">
        <v>3.05</v>
      </c>
      <c r="I109" s="95">
        <v>3.05</v>
      </c>
      <c r="J109" s="1060"/>
      <c r="K109" s="1061"/>
      <c r="L109" s="66"/>
      <c r="M109" s="65"/>
      <c r="N109" s="65">
        <v>15</v>
      </c>
      <c r="O109" s="234"/>
      <c r="P109" s="65"/>
      <c r="Q109" s="74"/>
      <c r="R109" s="66"/>
      <c r="S109" s="168"/>
      <c r="T109" s="675"/>
      <c r="U109" s="675"/>
      <c r="V109" s="675"/>
      <c r="W109" s="1033"/>
    </row>
    <row r="110" spans="1:64" s="279" customFormat="1" ht="15.75" customHeight="1">
      <c r="A110" s="885" t="s">
        <v>832</v>
      </c>
      <c r="B110" s="886"/>
      <c r="C110" s="886"/>
      <c r="D110" s="886"/>
      <c r="E110" s="886"/>
      <c r="F110" s="886"/>
      <c r="G110" s="886"/>
      <c r="H110" s="886"/>
      <c r="I110" s="886"/>
      <c r="J110" s="886"/>
      <c r="K110" s="886"/>
      <c r="L110" s="886"/>
      <c r="M110" s="886"/>
      <c r="N110" s="886"/>
      <c r="O110" s="886"/>
      <c r="P110" s="886"/>
      <c r="Q110" s="886"/>
      <c r="R110" s="886"/>
      <c r="S110" s="886"/>
      <c r="T110" s="886"/>
      <c r="U110" s="887"/>
      <c r="V110" s="485"/>
      <c r="W110" s="925"/>
    </row>
    <row r="111" spans="1:64" s="458" customFormat="1" ht="22.5" customHeight="1">
      <c r="A111" s="452">
        <v>89</v>
      </c>
      <c r="B111" s="458" t="s">
        <v>1070</v>
      </c>
      <c r="C111" s="1029" t="s">
        <v>245</v>
      </c>
      <c r="D111" s="1030">
        <v>4615000</v>
      </c>
      <c r="E111" s="59">
        <v>85</v>
      </c>
      <c r="F111" s="250" t="s">
        <v>151</v>
      </c>
      <c r="G111" s="251" t="s">
        <v>373</v>
      </c>
      <c r="H111" s="95">
        <v>3.5</v>
      </c>
      <c r="I111" s="95">
        <v>3.5</v>
      </c>
      <c r="J111" s="1100" t="s">
        <v>119</v>
      </c>
      <c r="K111" s="1101"/>
      <c r="L111" s="452">
        <v>2017</v>
      </c>
      <c r="M111" s="452" t="s">
        <v>125</v>
      </c>
      <c r="N111" s="452" t="s">
        <v>300</v>
      </c>
      <c r="O111" s="454" t="s">
        <v>119</v>
      </c>
      <c r="P111" s="452">
        <v>2018</v>
      </c>
      <c r="Q111" s="452" t="s">
        <v>79</v>
      </c>
      <c r="R111" s="454" t="s">
        <v>79</v>
      </c>
      <c r="S111" s="454"/>
      <c r="T111" s="451"/>
      <c r="U111" s="450"/>
      <c r="V111" s="457"/>
      <c r="W111" s="926"/>
      <c r="X111" s="481"/>
    </row>
    <row r="112" spans="1:64" s="479" customFormat="1" ht="29.25" customHeight="1">
      <c r="A112" s="634">
        <v>90</v>
      </c>
      <c r="B112" s="458" t="s">
        <v>833</v>
      </c>
      <c r="C112" s="455">
        <v>2515000</v>
      </c>
      <c r="D112" s="637">
        <v>2415000</v>
      </c>
      <c r="E112" s="577">
        <v>85</v>
      </c>
      <c r="F112" s="250" t="s">
        <v>151</v>
      </c>
      <c r="G112" s="251" t="s">
        <v>373</v>
      </c>
      <c r="H112" s="95">
        <v>3.5</v>
      </c>
      <c r="I112" s="95">
        <v>3.5</v>
      </c>
      <c r="J112" s="1100" t="s">
        <v>119</v>
      </c>
      <c r="K112" s="1101"/>
      <c r="L112" s="452">
        <v>2017</v>
      </c>
      <c r="M112" s="452" t="s">
        <v>125</v>
      </c>
      <c r="N112" s="452" t="s">
        <v>300</v>
      </c>
      <c r="O112" s="454" t="s">
        <v>119</v>
      </c>
      <c r="P112" s="452">
        <v>2018</v>
      </c>
      <c r="Q112" s="452" t="s">
        <v>79</v>
      </c>
      <c r="R112" s="454" t="s">
        <v>79</v>
      </c>
      <c r="S112" s="454"/>
      <c r="T112" s="635"/>
      <c r="U112" s="625"/>
      <c r="V112" s="636"/>
      <c r="W112" s="1033"/>
    </row>
    <row r="113" spans="1:42" s="279" customFormat="1" ht="15.75" customHeight="1">
      <c r="A113" s="1123" t="s">
        <v>561</v>
      </c>
      <c r="B113" s="1123"/>
      <c r="C113" s="1123"/>
      <c r="D113" s="1123"/>
      <c r="E113" s="1123"/>
      <c r="F113" s="1123"/>
      <c r="G113" s="1123"/>
      <c r="H113" s="1123"/>
      <c r="I113" s="1123"/>
      <c r="J113" s="1123"/>
      <c r="K113" s="1123"/>
      <c r="L113" s="1123"/>
      <c r="M113" s="1123"/>
      <c r="N113" s="1123"/>
      <c r="O113" s="1123"/>
      <c r="P113" s="1123"/>
      <c r="Q113" s="1123"/>
      <c r="R113" s="1123"/>
      <c r="S113" s="1123"/>
      <c r="T113" s="1123"/>
      <c r="U113" s="1123"/>
      <c r="V113" s="1123"/>
      <c r="W113" s="925"/>
      <c r="X113" s="246"/>
      <c r="Y113" s="246"/>
    </row>
    <row r="114" spans="1:42" s="279" customFormat="1" ht="27">
      <c r="A114" s="251">
        <v>91</v>
      </c>
      <c r="B114" s="94" t="s">
        <v>562</v>
      </c>
      <c r="C114" s="1047" t="s">
        <v>1223</v>
      </c>
      <c r="D114" s="1048"/>
      <c r="E114" s="252">
        <v>140</v>
      </c>
      <c r="F114" s="250" t="s">
        <v>307</v>
      </c>
      <c r="G114" s="251" t="s">
        <v>120</v>
      </c>
      <c r="H114" s="251">
        <v>3.8</v>
      </c>
      <c r="I114" s="251">
        <v>4</v>
      </c>
      <c r="J114" s="1056" t="s">
        <v>845</v>
      </c>
      <c r="K114" s="1057"/>
      <c r="L114" s="66" t="s">
        <v>120</v>
      </c>
      <c r="M114" s="65" t="s">
        <v>118</v>
      </c>
      <c r="N114" s="65">
        <v>9</v>
      </c>
      <c r="O114" s="234" t="s">
        <v>439</v>
      </c>
      <c r="P114" s="65" t="s">
        <v>126</v>
      </c>
      <c r="Q114" s="74" t="s">
        <v>122</v>
      </c>
      <c r="R114" s="74" t="s">
        <v>122</v>
      </c>
      <c r="S114" s="168"/>
      <c r="T114" s="1090" t="s">
        <v>563</v>
      </c>
      <c r="U114" s="1091"/>
      <c r="V114" s="1091"/>
      <c r="W114" s="926"/>
      <c r="X114" s="246"/>
      <c r="Y114" s="246"/>
      <c r="AP114" s="246"/>
    </row>
    <row r="115" spans="1:42" ht="16.5" customHeight="1">
      <c r="A115" s="1087" t="s">
        <v>316</v>
      </c>
      <c r="B115" s="1087"/>
      <c r="C115" s="1087"/>
      <c r="D115" s="1087"/>
      <c r="E115" s="1087"/>
      <c r="F115" s="1087"/>
      <c r="G115" s="1087"/>
      <c r="H115" s="1087"/>
      <c r="I115" s="1087"/>
      <c r="J115" s="1087"/>
      <c r="K115" s="1087"/>
      <c r="L115" s="1087"/>
      <c r="M115" s="1087"/>
      <c r="N115" s="1087"/>
      <c r="O115" s="1087"/>
      <c r="P115" s="1087"/>
      <c r="Q115" s="1087"/>
      <c r="R115" s="1087"/>
      <c r="S115" s="1087"/>
      <c r="T115" s="1087"/>
      <c r="U115" s="1087"/>
      <c r="V115" s="1087"/>
      <c r="W115" s="926"/>
    </row>
    <row r="116" spans="1:42" ht="32.25" customHeight="1">
      <c r="A116" s="256">
        <v>92</v>
      </c>
      <c r="B116" s="416" t="s">
        <v>312</v>
      </c>
      <c r="C116" s="455">
        <v>2715000</v>
      </c>
      <c r="D116" s="456">
        <v>2615000</v>
      </c>
      <c r="E116" s="252">
        <v>85</v>
      </c>
      <c r="F116" s="250" t="s">
        <v>117</v>
      </c>
      <c r="G116" s="251" t="s">
        <v>120</v>
      </c>
      <c r="H116" s="251">
        <v>4</v>
      </c>
      <c r="I116" s="251">
        <v>4</v>
      </c>
      <c r="J116" s="1112" t="s">
        <v>893</v>
      </c>
      <c r="K116" s="1113"/>
      <c r="L116" s="286" t="s">
        <v>125</v>
      </c>
      <c r="M116" s="65" t="s">
        <v>300</v>
      </c>
      <c r="N116" s="250">
        <v>15</v>
      </c>
      <c r="O116" s="234">
        <v>2018</v>
      </c>
      <c r="P116" s="65" t="s">
        <v>121</v>
      </c>
      <c r="Q116" s="74" t="s">
        <v>122</v>
      </c>
      <c r="R116" s="74" t="s">
        <v>122</v>
      </c>
      <c r="S116" s="213"/>
      <c r="T116" s="1112" t="s">
        <v>315</v>
      </c>
      <c r="U116" s="1120"/>
      <c r="V116" s="1120"/>
      <c r="W116" s="926"/>
    </row>
    <row r="117" spans="1:42" ht="33" customHeight="1">
      <c r="A117" s="256">
        <v>93</v>
      </c>
      <c r="B117" s="416" t="s">
        <v>313</v>
      </c>
      <c r="C117" s="455">
        <v>2715000</v>
      </c>
      <c r="D117" s="456">
        <v>2615000</v>
      </c>
      <c r="E117" s="252">
        <v>85</v>
      </c>
      <c r="F117" s="250" t="s">
        <v>117</v>
      </c>
      <c r="G117" s="251" t="s">
        <v>120</v>
      </c>
      <c r="H117" s="251">
        <v>3</v>
      </c>
      <c r="I117" s="251">
        <v>3</v>
      </c>
      <c r="J117" s="1114"/>
      <c r="K117" s="1115"/>
      <c r="L117" s="286" t="s">
        <v>125</v>
      </c>
      <c r="M117" s="65" t="s">
        <v>300</v>
      </c>
      <c r="N117" s="250">
        <v>15</v>
      </c>
      <c r="O117" s="234">
        <v>2018</v>
      </c>
      <c r="P117" s="65" t="s">
        <v>121</v>
      </c>
      <c r="Q117" s="74" t="s">
        <v>122</v>
      </c>
      <c r="R117" s="74" t="s">
        <v>122</v>
      </c>
      <c r="S117" s="213"/>
      <c r="T117" s="1114"/>
      <c r="U117" s="1121"/>
      <c r="V117" s="1121"/>
      <c r="W117" s="926"/>
    </row>
    <row r="118" spans="1:42" ht="35.25" customHeight="1">
      <c r="A118" s="256">
        <v>94</v>
      </c>
      <c r="B118" s="416" t="s">
        <v>314</v>
      </c>
      <c r="C118" s="455">
        <v>2715000</v>
      </c>
      <c r="D118" s="456">
        <v>2615000</v>
      </c>
      <c r="E118" s="252">
        <v>85</v>
      </c>
      <c r="F118" s="250" t="s">
        <v>117</v>
      </c>
      <c r="G118" s="251" t="s">
        <v>120</v>
      </c>
      <c r="H118" s="251">
        <v>4</v>
      </c>
      <c r="I118" s="251">
        <v>4</v>
      </c>
      <c r="J118" s="1116"/>
      <c r="K118" s="1117"/>
      <c r="L118" s="286" t="s">
        <v>125</v>
      </c>
      <c r="M118" s="65" t="s">
        <v>300</v>
      </c>
      <c r="N118" s="250">
        <v>15</v>
      </c>
      <c r="O118" s="234">
        <v>2018</v>
      </c>
      <c r="P118" s="65" t="s">
        <v>121</v>
      </c>
      <c r="Q118" s="74" t="s">
        <v>122</v>
      </c>
      <c r="R118" s="74" t="s">
        <v>122</v>
      </c>
      <c r="S118" s="213"/>
      <c r="T118" s="1116"/>
      <c r="U118" s="1122"/>
      <c r="V118" s="1122"/>
      <c r="W118" s="1033"/>
    </row>
    <row r="119" spans="1:42" ht="24.75" customHeight="1">
      <c r="C119" s="246"/>
      <c r="D119" s="246"/>
      <c r="E119" s="246"/>
      <c r="F119" s="246"/>
      <c r="L119" s="246"/>
      <c r="O119" s="246"/>
      <c r="Q119" s="246"/>
      <c r="R119" s="246"/>
      <c r="W119" s="459"/>
    </row>
    <row r="120" spans="1:42" ht="24.75" customHeight="1">
      <c r="C120" s="246" t="s">
        <v>258</v>
      </c>
      <c r="D120" s="246"/>
      <c r="E120" s="246"/>
      <c r="F120" s="246"/>
      <c r="L120" s="246"/>
      <c r="O120" s="246"/>
      <c r="Q120" s="246"/>
      <c r="R120" s="246"/>
      <c r="W120" s="459"/>
    </row>
    <row r="121" spans="1:42" ht="24.75" customHeight="1">
      <c r="C121" s="246"/>
      <c r="D121" s="246"/>
      <c r="E121" s="246"/>
      <c r="F121" s="246"/>
      <c r="L121" s="246"/>
      <c r="O121" s="246"/>
      <c r="Q121" s="246"/>
      <c r="R121" s="246"/>
      <c r="W121" s="459"/>
    </row>
    <row r="122" spans="1:42" ht="24.75" customHeight="1">
      <c r="C122" s="246"/>
      <c r="D122" s="246"/>
      <c r="E122" s="246"/>
      <c r="F122" s="246"/>
      <c r="L122" s="246"/>
      <c r="O122" s="246"/>
      <c r="Q122" s="246"/>
      <c r="R122" s="246"/>
      <c r="W122" s="459"/>
    </row>
    <row r="123" spans="1:42" ht="24.75" customHeight="1">
      <c r="C123" s="246"/>
      <c r="D123" s="246"/>
      <c r="E123" s="246"/>
      <c r="F123" s="246"/>
      <c r="L123" s="246"/>
      <c r="O123" s="246"/>
      <c r="Q123" s="246"/>
      <c r="R123" s="246"/>
      <c r="W123" s="246"/>
    </row>
    <row r="124" spans="1:42" ht="24.75" customHeight="1">
      <c r="C124" s="246"/>
      <c r="D124" s="246"/>
      <c r="E124" s="246"/>
      <c r="F124" s="246"/>
      <c r="L124" s="246"/>
      <c r="O124" s="246"/>
      <c r="Q124" s="246"/>
      <c r="R124" s="246"/>
      <c r="W124" s="246"/>
    </row>
    <row r="125" spans="1:42" ht="24.75" customHeight="1">
      <c r="C125" s="246"/>
      <c r="D125" s="246"/>
      <c r="E125" s="246"/>
      <c r="F125" s="246"/>
      <c r="L125" s="246"/>
      <c r="O125" s="246"/>
      <c r="Q125" s="246"/>
      <c r="R125" s="246"/>
      <c r="W125" s="246"/>
    </row>
    <row r="126" spans="1:42" ht="24.75" customHeight="1">
      <c r="C126" s="246"/>
      <c r="D126" s="246"/>
      <c r="E126" s="246"/>
      <c r="F126" s="246"/>
      <c r="L126" s="246"/>
      <c r="O126" s="246"/>
      <c r="Q126" s="246"/>
      <c r="R126" s="246"/>
      <c r="W126" s="246"/>
    </row>
    <row r="127" spans="1:42" ht="24.75" customHeight="1">
      <c r="C127" s="246"/>
      <c r="D127" s="246"/>
      <c r="E127" s="246"/>
      <c r="F127" s="246"/>
      <c r="L127" s="246"/>
      <c r="O127" s="246"/>
      <c r="Q127" s="246"/>
      <c r="R127" s="246"/>
    </row>
    <row r="128" spans="1:42" ht="24.75" customHeight="1">
      <c r="C128" s="246"/>
      <c r="D128" s="246"/>
      <c r="E128" s="246"/>
      <c r="F128" s="246"/>
      <c r="L128" s="246"/>
      <c r="O128" s="246"/>
      <c r="Q128" s="246"/>
      <c r="R128" s="246"/>
    </row>
    <row r="129" spans="3:23">
      <c r="C129" s="284"/>
      <c r="D129" s="284"/>
      <c r="M129" s="67"/>
      <c r="N129" s="67"/>
      <c r="P129" s="67"/>
    </row>
    <row r="130" spans="3:23">
      <c r="C130" s="284"/>
      <c r="D130" s="284"/>
      <c r="M130" s="67"/>
      <c r="N130" s="67"/>
      <c r="P130" s="67"/>
    </row>
    <row r="131" spans="3:23">
      <c r="C131" s="284"/>
      <c r="D131" s="284"/>
      <c r="M131" s="67"/>
      <c r="N131" s="67"/>
      <c r="P131" s="67"/>
    </row>
    <row r="132" spans="3:23">
      <c r="C132" s="284"/>
      <c r="D132" s="284"/>
      <c r="M132" s="67"/>
      <c r="N132" s="67"/>
      <c r="P132" s="67"/>
    </row>
    <row r="133" spans="3:23">
      <c r="C133" s="284"/>
      <c r="D133" s="284"/>
      <c r="M133" s="67"/>
      <c r="N133" s="67"/>
      <c r="P133" s="67"/>
    </row>
    <row r="134" spans="3:23">
      <c r="C134" s="284"/>
      <c r="D134" s="284"/>
    </row>
    <row r="135" spans="3:23">
      <c r="C135" s="284"/>
      <c r="D135" s="284"/>
      <c r="E135" s="246"/>
      <c r="F135" s="246"/>
      <c r="L135" s="246"/>
      <c r="O135" s="246"/>
      <c r="Q135" s="246"/>
      <c r="R135" s="246"/>
      <c r="W135" s="246"/>
    </row>
    <row r="136" spans="3:23">
      <c r="C136" s="284"/>
      <c r="D136" s="284"/>
      <c r="E136" s="246"/>
      <c r="F136" s="246"/>
      <c r="L136" s="246"/>
      <c r="O136" s="246"/>
      <c r="Q136" s="246"/>
      <c r="R136" s="246"/>
      <c r="W136" s="246"/>
    </row>
    <row r="137" spans="3:23">
      <c r="C137" s="284"/>
      <c r="D137" s="284"/>
      <c r="E137" s="246"/>
      <c r="F137" s="246"/>
      <c r="L137" s="246"/>
      <c r="O137" s="246"/>
      <c r="Q137" s="246"/>
      <c r="R137" s="246"/>
      <c r="W137" s="246"/>
    </row>
  </sheetData>
  <mergeCells count="154">
    <mergeCell ref="J106:K109"/>
    <mergeCell ref="J69:K70"/>
    <mergeCell ref="J37:J39"/>
    <mergeCell ref="J96:K101"/>
    <mergeCell ref="T96:V101"/>
    <mergeCell ref="C90:D90"/>
    <mergeCell ref="C92:D92"/>
    <mergeCell ref="B71:V71"/>
    <mergeCell ref="C89:D89"/>
    <mergeCell ref="C87:D87"/>
    <mergeCell ref="C83:D83"/>
    <mergeCell ref="A105:U105"/>
    <mergeCell ref="W110:W112"/>
    <mergeCell ref="J116:K118"/>
    <mergeCell ref="W88:W94"/>
    <mergeCell ref="S86:S87"/>
    <mergeCell ref="C114:D114"/>
    <mergeCell ref="C69:D69"/>
    <mergeCell ref="C111:D111"/>
    <mergeCell ref="T116:V118"/>
    <mergeCell ref="W113:W118"/>
    <mergeCell ref="T114:V114"/>
    <mergeCell ref="A113:V113"/>
    <mergeCell ref="T103:V104"/>
    <mergeCell ref="A74:V74"/>
    <mergeCell ref="B88:V88"/>
    <mergeCell ref="J111:K111"/>
    <mergeCell ref="J103:K104"/>
    <mergeCell ref="J89:K91"/>
    <mergeCell ref="B81:V81"/>
    <mergeCell ref="T86:V87"/>
    <mergeCell ref="B85:V85"/>
    <mergeCell ref="C84:D84"/>
    <mergeCell ref="C73:D73"/>
    <mergeCell ref="J86:K87"/>
    <mergeCell ref="A76:V76"/>
    <mergeCell ref="A115:V115"/>
    <mergeCell ref="C61:D61"/>
    <mergeCell ref="B62:V62"/>
    <mergeCell ref="J75:K75"/>
    <mergeCell ref="T75:V75"/>
    <mergeCell ref="S60:T60"/>
    <mergeCell ref="C96:D96"/>
    <mergeCell ref="C77:D77"/>
    <mergeCell ref="C94:D94"/>
    <mergeCell ref="J114:K114"/>
    <mergeCell ref="B102:V102"/>
    <mergeCell ref="T83:V84"/>
    <mergeCell ref="J93:K94"/>
    <mergeCell ref="J112:K112"/>
    <mergeCell ref="J77:K80"/>
    <mergeCell ref="J83:K84"/>
    <mergeCell ref="C99:D99"/>
    <mergeCell ref="C98:D98"/>
    <mergeCell ref="T72:V73"/>
    <mergeCell ref="S77:V80"/>
    <mergeCell ref="A110:U110"/>
    <mergeCell ref="T89:V94"/>
    <mergeCell ref="C93:D93"/>
    <mergeCell ref="B95:V95"/>
    <mergeCell ref="B23:V23"/>
    <mergeCell ref="J24:J26"/>
    <mergeCell ref="T24:V25"/>
    <mergeCell ref="J66:K66"/>
    <mergeCell ref="J67:K68"/>
    <mergeCell ref="C33:D33"/>
    <mergeCell ref="J72:K73"/>
    <mergeCell ref="B52:V52"/>
    <mergeCell ref="J53:J61"/>
    <mergeCell ref="T63:V70"/>
    <mergeCell ref="S54:T54"/>
    <mergeCell ref="C31:D31"/>
    <mergeCell ref="J63:K63"/>
    <mergeCell ref="C25:D25"/>
    <mergeCell ref="J64:K65"/>
    <mergeCell ref="S58:T58"/>
    <mergeCell ref="C30:D30"/>
    <mergeCell ref="C51:D51"/>
    <mergeCell ref="A44:V44"/>
    <mergeCell ref="T41:V43"/>
    <mergeCell ref="T33:V33"/>
    <mergeCell ref="C58:D58"/>
    <mergeCell ref="A1:W1"/>
    <mergeCell ref="A3:A4"/>
    <mergeCell ref="C3:C4"/>
    <mergeCell ref="N3:O3"/>
    <mergeCell ref="D3:D4"/>
    <mergeCell ref="B3:B4"/>
    <mergeCell ref="W5:W22"/>
    <mergeCell ref="W3:W4"/>
    <mergeCell ref="Q3:S3"/>
    <mergeCell ref="E3:G3"/>
    <mergeCell ref="U3:U4"/>
    <mergeCell ref="L3:M3"/>
    <mergeCell ref="L6:L22"/>
    <mergeCell ref="T3:T4"/>
    <mergeCell ref="V3:V4"/>
    <mergeCell ref="T6:T22"/>
    <mergeCell ref="U6:U22"/>
    <mergeCell ref="B5:V5"/>
    <mergeCell ref="C15:D15"/>
    <mergeCell ref="C10:D10"/>
    <mergeCell ref="C16:D16"/>
    <mergeCell ref="C12:D12"/>
    <mergeCell ref="C21:D21"/>
    <mergeCell ref="C22:D22"/>
    <mergeCell ref="W105:W109"/>
    <mergeCell ref="W41:W51"/>
    <mergeCell ref="A32:V32"/>
    <mergeCell ref="S53:T53"/>
    <mergeCell ref="C55:D55"/>
    <mergeCell ref="W71:W80"/>
    <mergeCell ref="W81:W87"/>
    <mergeCell ref="W95:W104"/>
    <mergeCell ref="C48:D48"/>
    <mergeCell ref="C60:D60"/>
    <mergeCell ref="S57:T57"/>
    <mergeCell ref="W36:W39"/>
    <mergeCell ref="C86:D86"/>
    <mergeCell ref="S56:T56"/>
    <mergeCell ref="C54:D54"/>
    <mergeCell ref="W62:W70"/>
    <mergeCell ref="C72:D72"/>
    <mergeCell ref="S59:T59"/>
    <mergeCell ref="S61:T61"/>
    <mergeCell ref="C53:D53"/>
    <mergeCell ref="C57:D57"/>
    <mergeCell ref="A34:V34"/>
    <mergeCell ref="W52:W61"/>
    <mergeCell ref="C56:D56"/>
    <mergeCell ref="C14:D14"/>
    <mergeCell ref="C45:D45"/>
    <mergeCell ref="W32:W35"/>
    <mergeCell ref="W23:W31"/>
    <mergeCell ref="A27:V27"/>
    <mergeCell ref="T28:V28"/>
    <mergeCell ref="S55:T55"/>
    <mergeCell ref="T37:V39"/>
    <mergeCell ref="A47:V47"/>
    <mergeCell ref="J45:K46"/>
    <mergeCell ref="J48:K51"/>
    <mergeCell ref="B36:V36"/>
    <mergeCell ref="A29:V29"/>
    <mergeCell ref="J33:K33"/>
    <mergeCell ref="K53:K61"/>
    <mergeCell ref="C50:D50"/>
    <mergeCell ref="C59:D59"/>
    <mergeCell ref="J30:J31"/>
    <mergeCell ref="T30:V31"/>
    <mergeCell ref="A40:V40"/>
    <mergeCell ref="C28:D28"/>
    <mergeCell ref="C24:D24"/>
    <mergeCell ref="C26:D26"/>
    <mergeCell ref="J41:K43"/>
  </mergeCells>
  <phoneticPr fontId="49" type="noConversion"/>
  <pageMargins left="0.11811023622047245" right="0.11811023622047245" top="0.15748031496062992" bottom="0.15748031496062992" header="0.31496062992125984" footer="0.31496062992125984"/>
  <pageSetup paperSize="9" scale="10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K1:L1"/>
  <sheetViews>
    <sheetView workbookViewId="0"/>
  </sheetViews>
  <sheetFormatPr defaultRowHeight="15"/>
  <sheetData>
    <row r="1" spans="11:12">
      <c r="K1" s="158"/>
      <c r="L1" t="s">
        <v>357</v>
      </c>
    </row>
  </sheetData>
  <phoneticPr fontId="49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R2:S2"/>
  <sheetViews>
    <sheetView workbookViewId="0">
      <selection activeCell="Q25" sqref="Q25"/>
    </sheetView>
  </sheetViews>
  <sheetFormatPr defaultRowHeight="15"/>
  <sheetData>
    <row r="2" spans="18:19">
      <c r="R2" s="158"/>
      <c r="S2" s="200" t="s">
        <v>739</v>
      </c>
    </row>
  </sheetData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2" sqref="P22"/>
    </sheetView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P1:T1"/>
  <sheetViews>
    <sheetView workbookViewId="0">
      <selection activeCell="V20" sqref="V20"/>
    </sheetView>
  </sheetViews>
  <sheetFormatPr defaultRowHeight="15"/>
  <sheetData>
    <row r="1" spans="16:20" ht="15.75">
      <c r="P1" s="563" t="s">
        <v>941</v>
      </c>
      <c r="Q1" s="563"/>
      <c r="R1" s="563"/>
      <c r="S1" s="563"/>
      <c r="T1" s="563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topLeftCell="P1"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C2:M14"/>
  <sheetViews>
    <sheetView workbookViewId="0">
      <selection activeCell="N10" sqref="N10"/>
    </sheetView>
  </sheetViews>
  <sheetFormatPr defaultRowHeight="15"/>
  <cols>
    <col min="10" max="10" width="10.140625" customWidth="1"/>
  </cols>
  <sheetData>
    <row r="2" spans="3:13" ht="19.5" customHeight="1">
      <c r="C2" s="98"/>
      <c r="D2" s="120" t="s">
        <v>616</v>
      </c>
      <c r="E2" s="120"/>
      <c r="F2" s="120"/>
      <c r="G2" s="120"/>
      <c r="H2" s="120"/>
      <c r="I2" s="120"/>
      <c r="J2" s="120"/>
    </row>
    <row r="3" spans="3:13" ht="41.25" thickBot="1">
      <c r="C3" s="121" t="s">
        <v>617</v>
      </c>
      <c r="D3" s="122" t="s">
        <v>618</v>
      </c>
      <c r="E3" s="123"/>
      <c r="F3" s="123"/>
      <c r="G3" s="123"/>
      <c r="H3" s="123"/>
      <c r="I3" s="123"/>
      <c r="J3" s="124"/>
    </row>
    <row r="4" spans="3:13" ht="50.25" customHeight="1" thickTop="1" thickBot="1">
      <c r="C4" s="121"/>
      <c r="D4" s="147" t="s">
        <v>619</v>
      </c>
      <c r="E4" s="177" t="s">
        <v>620</v>
      </c>
      <c r="F4" s="147" t="s">
        <v>621</v>
      </c>
      <c r="G4" s="177" t="s">
        <v>622</v>
      </c>
      <c r="H4" s="147" t="s">
        <v>623</v>
      </c>
      <c r="I4" s="177" t="s">
        <v>624</v>
      </c>
      <c r="J4" s="147" t="s">
        <v>625</v>
      </c>
      <c r="M4" s="101"/>
    </row>
    <row r="5" spans="3:13" ht="69.75" customHeight="1" thickTop="1">
      <c r="C5" s="121"/>
      <c r="D5" s="156" t="s">
        <v>626</v>
      </c>
      <c r="E5" s="178"/>
      <c r="F5" s="156" t="s">
        <v>627</v>
      </c>
      <c r="G5" s="178"/>
      <c r="H5" s="156" t="s">
        <v>628</v>
      </c>
      <c r="I5" s="178"/>
      <c r="J5" s="156" t="s">
        <v>629</v>
      </c>
    </row>
    <row r="6" spans="3:13" ht="85.5" customHeight="1" thickBot="1">
      <c r="C6" s="121"/>
      <c r="D6" s="146" t="s">
        <v>630</v>
      </c>
      <c r="E6" s="179" t="s">
        <v>631</v>
      </c>
      <c r="F6" s="156" t="s">
        <v>632</v>
      </c>
      <c r="G6" s="155" t="s">
        <v>633</v>
      </c>
      <c r="H6" s="156" t="s">
        <v>634</v>
      </c>
      <c r="I6" s="152" t="s">
        <v>635</v>
      </c>
      <c r="J6" s="153"/>
    </row>
    <row r="7" spans="3:13" ht="51.75" customHeight="1" thickTop="1" thickBot="1">
      <c r="C7" s="121"/>
      <c r="D7" s="147" t="s">
        <v>636</v>
      </c>
      <c r="E7" s="157"/>
      <c r="F7" s="147" t="s">
        <v>637</v>
      </c>
      <c r="G7" s="157"/>
      <c r="H7" s="147" t="s">
        <v>638</v>
      </c>
      <c r="I7" s="154"/>
      <c r="J7" s="151" t="s">
        <v>639</v>
      </c>
    </row>
    <row r="8" spans="3:13" ht="16.5" thickTop="1" thickBot="1">
      <c r="C8" s="121"/>
      <c r="D8" s="125" t="s">
        <v>618</v>
      </c>
      <c r="E8" s="126"/>
      <c r="F8" s="126"/>
      <c r="G8" s="126"/>
      <c r="H8" s="126"/>
      <c r="I8" s="126"/>
      <c r="J8" s="127"/>
    </row>
    <row r="9" spans="3:13" ht="80.25" customHeight="1" thickTop="1" thickBot="1">
      <c r="C9" s="121"/>
      <c r="D9" s="146" t="s">
        <v>640</v>
      </c>
      <c r="E9" s="99" t="s">
        <v>760</v>
      </c>
      <c r="F9" s="156" t="s">
        <v>641</v>
      </c>
      <c r="G9" s="99" t="s">
        <v>761</v>
      </c>
      <c r="H9" s="146" t="s">
        <v>642</v>
      </c>
      <c r="I9" s="148" t="s">
        <v>643</v>
      </c>
      <c r="J9" s="149"/>
    </row>
    <row r="10" spans="3:13" ht="46.5" thickTop="1" thickBot="1">
      <c r="C10" s="121"/>
      <c r="D10" s="147" t="s">
        <v>644</v>
      </c>
      <c r="E10" s="119"/>
      <c r="F10" s="147" t="s">
        <v>645</v>
      </c>
      <c r="G10" s="119"/>
      <c r="H10" s="147" t="s">
        <v>646</v>
      </c>
      <c r="I10" s="150"/>
      <c r="J10" s="151" t="s">
        <v>647</v>
      </c>
    </row>
    <row r="11" spans="3:13" ht="15.75" thickTop="1">
      <c r="C11" s="121"/>
      <c r="D11" s="128" t="s">
        <v>648</v>
      </c>
      <c r="E11" s="128"/>
      <c r="F11" s="128"/>
      <c r="G11" s="128"/>
      <c r="H11" s="128"/>
      <c r="I11" s="128"/>
      <c r="J11" s="128"/>
    </row>
    <row r="13" spans="3:13" ht="39" customHeight="1">
      <c r="C13" s="100" t="s">
        <v>649</v>
      </c>
      <c r="D13" s="117"/>
      <c r="E13" s="118"/>
      <c r="F13" s="118"/>
      <c r="G13" s="102"/>
      <c r="H13" s="102"/>
    </row>
    <row r="14" spans="3:13">
      <c r="C14" s="98" t="s">
        <v>729</v>
      </c>
    </row>
  </sheetData>
  <phoneticPr fontId="49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5" sqref="R25"/>
    </sheetView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1"/>
  <sheetViews>
    <sheetView zoomScale="80" zoomScaleNormal="80" workbookViewId="0">
      <pane ySplit="4" topLeftCell="A5" activePane="bottomLeft" state="frozen"/>
      <selection activeCell="I1" sqref="I1"/>
      <selection pane="bottomLeft" activeCell="S110" sqref="S110:S111"/>
    </sheetView>
  </sheetViews>
  <sheetFormatPr defaultColWidth="9.28515625" defaultRowHeight="15"/>
  <cols>
    <col min="1" max="1" width="3.42578125" style="246" customWidth="1"/>
    <col min="2" max="2" width="39.42578125" style="246" customWidth="1"/>
    <col min="3" max="4" width="11.7109375" style="67" customWidth="1"/>
    <col min="5" max="5" width="7.42578125" style="247" customWidth="1"/>
    <col min="6" max="6" width="8.5703125" style="67" customWidth="1"/>
    <col min="7" max="7" width="8.28515625" style="67" customWidth="1"/>
    <col min="8" max="8" width="5.28515625" style="67" customWidth="1"/>
    <col min="9" max="9" width="5.7109375" style="67" customWidth="1"/>
    <col min="10" max="10" width="15.5703125" style="67" customWidth="1"/>
    <col min="11" max="11" width="8.7109375" style="67" hidden="1" customWidth="1"/>
    <col min="12" max="12" width="6.28515625" style="67" customWidth="1"/>
    <col min="13" max="13" width="8.140625" style="67" customWidth="1"/>
    <col min="14" max="14" width="5.7109375" style="67" customWidth="1"/>
    <col min="15" max="15" width="7.42578125" style="67" customWidth="1"/>
    <col min="16" max="16" width="9" style="67" customWidth="1"/>
    <col min="17" max="17" width="8.7109375" style="67" customWidth="1"/>
    <col min="18" max="18" width="11.28515625" style="67" customWidth="1"/>
    <col min="19" max="19" width="8.7109375" style="67" customWidth="1"/>
    <col min="20" max="20" width="14.28515625" style="246" customWidth="1"/>
    <col min="21" max="21" width="19.7109375" style="246" customWidth="1"/>
    <col min="22" max="22" width="20.28515625" style="246" customWidth="1"/>
    <col min="23" max="23" width="7.7109375" style="13" customWidth="1"/>
    <col min="24" max="16384" width="9.28515625" style="246"/>
  </cols>
  <sheetData>
    <row r="1" spans="1:23">
      <c r="A1" s="965" t="s">
        <v>1209</v>
      </c>
      <c r="B1" s="965"/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965"/>
      <c r="P1" s="965"/>
      <c r="Q1" s="965"/>
      <c r="R1" s="965"/>
      <c r="S1" s="965"/>
      <c r="T1" s="965"/>
      <c r="U1" s="965"/>
      <c r="V1" s="965"/>
      <c r="W1" s="965"/>
    </row>
    <row r="2" spans="1:23" ht="3" customHeight="1"/>
    <row r="3" spans="1:23" s="248" customFormat="1" ht="33.75" customHeight="1">
      <c r="A3" s="864" t="s">
        <v>87</v>
      </c>
      <c r="B3" s="864" t="s">
        <v>88</v>
      </c>
      <c r="C3" s="864" t="s">
        <v>89</v>
      </c>
      <c r="D3" s="864" t="s">
        <v>90</v>
      </c>
      <c r="E3" s="236" t="s">
        <v>91</v>
      </c>
      <c r="F3" s="236"/>
      <c r="G3" s="236"/>
      <c r="H3" s="236" t="s">
        <v>92</v>
      </c>
      <c r="I3" s="236"/>
      <c r="J3" s="236" t="s">
        <v>93</v>
      </c>
      <c r="K3" s="236"/>
      <c r="L3" s="236" t="s">
        <v>94</v>
      </c>
      <c r="M3" s="236"/>
      <c r="N3" s="236" t="s">
        <v>95</v>
      </c>
      <c r="O3" s="236"/>
      <c r="P3" s="236" t="s">
        <v>96</v>
      </c>
      <c r="Q3" s="236" t="s">
        <v>97</v>
      </c>
      <c r="R3" s="236"/>
      <c r="S3" s="236"/>
      <c r="T3" s="864" t="s">
        <v>98</v>
      </c>
      <c r="U3" s="864" t="s">
        <v>99</v>
      </c>
      <c r="V3" s="864" t="s">
        <v>100</v>
      </c>
      <c r="W3" s="1162" t="s">
        <v>101</v>
      </c>
    </row>
    <row r="4" spans="1:23" ht="30" customHeight="1">
      <c r="A4" s="865"/>
      <c r="B4" s="865"/>
      <c r="C4" s="865"/>
      <c r="D4" s="865"/>
      <c r="E4" s="242" t="s">
        <v>102</v>
      </c>
      <c r="F4" s="268" t="s">
        <v>103</v>
      </c>
      <c r="G4" s="268" t="s">
        <v>104</v>
      </c>
      <c r="H4" s="268" t="s">
        <v>105</v>
      </c>
      <c r="I4" s="268" t="s">
        <v>106</v>
      </c>
      <c r="J4" s="237" t="s">
        <v>107</v>
      </c>
      <c r="K4" s="237" t="s">
        <v>108</v>
      </c>
      <c r="L4" s="268" t="s">
        <v>109</v>
      </c>
      <c r="M4" s="268" t="s">
        <v>110</v>
      </c>
      <c r="N4" s="268" t="s">
        <v>111</v>
      </c>
      <c r="O4" s="268" t="s">
        <v>112</v>
      </c>
      <c r="P4" s="236"/>
      <c r="Q4" s="237" t="s">
        <v>113</v>
      </c>
      <c r="R4" s="269" t="s">
        <v>114</v>
      </c>
      <c r="S4" s="269" t="s">
        <v>115</v>
      </c>
      <c r="T4" s="865"/>
      <c r="U4" s="865"/>
      <c r="V4" s="865"/>
      <c r="W4" s="1163"/>
    </row>
    <row r="5" spans="1:23" ht="15.75" customHeight="1">
      <c r="A5" s="108"/>
      <c r="B5" s="986" t="s">
        <v>383</v>
      </c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  <c r="V5" s="987"/>
      <c r="W5" s="219"/>
    </row>
    <row r="6" spans="1:23" ht="15" customHeight="1">
      <c r="A6" s="210">
        <v>1</v>
      </c>
      <c r="B6" s="277" t="s">
        <v>732</v>
      </c>
      <c r="C6" s="912" t="s">
        <v>245</v>
      </c>
      <c r="D6" s="913"/>
      <c r="E6" s="243">
        <v>88.2</v>
      </c>
      <c r="F6" s="224" t="s">
        <v>117</v>
      </c>
      <c r="G6" s="224" t="s">
        <v>124</v>
      </c>
      <c r="H6" s="244">
        <v>4</v>
      </c>
      <c r="I6" s="244">
        <v>4</v>
      </c>
      <c r="J6" s="221" t="s">
        <v>758</v>
      </c>
      <c r="K6" s="97" t="s">
        <v>119</v>
      </c>
      <c r="L6" s="75" t="s">
        <v>118</v>
      </c>
      <c r="M6" s="201" t="s">
        <v>120</v>
      </c>
      <c r="N6" s="74">
        <v>15</v>
      </c>
      <c r="O6" s="61" t="s">
        <v>119</v>
      </c>
      <c r="P6" s="74" t="s">
        <v>121</v>
      </c>
      <c r="Q6" s="63" t="s">
        <v>122</v>
      </c>
      <c r="R6" s="61" t="s">
        <v>122</v>
      </c>
      <c r="S6" s="74"/>
      <c r="T6" s="92"/>
      <c r="U6" s="92"/>
      <c r="V6" s="903"/>
      <c r="W6" s="904"/>
    </row>
    <row r="7" spans="1:23" ht="15" customHeight="1">
      <c r="A7" s="108"/>
      <c r="B7" s="986" t="s">
        <v>981</v>
      </c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987"/>
      <c r="S7" s="987"/>
      <c r="T7" s="987"/>
      <c r="U7" s="987"/>
      <c r="V7" s="1166"/>
      <c r="W7" s="1169"/>
    </row>
    <row r="8" spans="1:23" ht="15" customHeight="1">
      <c r="A8" s="95">
        <v>2</v>
      </c>
      <c r="B8" s="624" t="s">
        <v>982</v>
      </c>
      <c r="C8" s="738">
        <v>4715000</v>
      </c>
      <c r="D8" s="759">
        <v>4615000</v>
      </c>
      <c r="E8" s="243">
        <v>140</v>
      </c>
      <c r="F8" s="228" t="s">
        <v>307</v>
      </c>
      <c r="G8" s="224" t="s">
        <v>124</v>
      </c>
      <c r="H8" s="244">
        <v>4.5</v>
      </c>
      <c r="I8" s="244">
        <v>4.5</v>
      </c>
      <c r="J8" s="1188" t="s">
        <v>984</v>
      </c>
      <c r="K8" s="97"/>
      <c r="L8" s="75" t="s">
        <v>120</v>
      </c>
      <c r="M8" s="201" t="s">
        <v>558</v>
      </c>
      <c r="N8" s="74">
        <v>9</v>
      </c>
      <c r="O8" s="74">
        <v>2018</v>
      </c>
      <c r="P8" s="74" t="s">
        <v>126</v>
      </c>
      <c r="Q8" s="63" t="s">
        <v>122</v>
      </c>
      <c r="R8" s="61" t="s">
        <v>122</v>
      </c>
      <c r="S8" s="74"/>
      <c r="T8" s="948" t="s">
        <v>985</v>
      </c>
      <c r="U8" s="949"/>
      <c r="V8" s="541"/>
      <c r="W8" s="1170"/>
    </row>
    <row r="9" spans="1:23" ht="15" customHeight="1">
      <c r="A9" s="95">
        <v>3</v>
      </c>
      <c r="B9" s="624" t="s">
        <v>983</v>
      </c>
      <c r="C9" s="738">
        <v>4715000</v>
      </c>
      <c r="D9" s="759">
        <v>4615000</v>
      </c>
      <c r="E9" s="243">
        <v>140</v>
      </c>
      <c r="F9" s="228" t="s">
        <v>307</v>
      </c>
      <c r="G9" s="224" t="s">
        <v>301</v>
      </c>
      <c r="H9" s="244">
        <v>4.5</v>
      </c>
      <c r="I9" s="244">
        <v>4.5</v>
      </c>
      <c r="J9" s="1189"/>
      <c r="K9" s="97"/>
      <c r="L9" s="75" t="s">
        <v>120</v>
      </c>
      <c r="M9" s="201" t="s">
        <v>118</v>
      </c>
      <c r="N9" s="74">
        <v>9</v>
      </c>
      <c r="O9" s="74">
        <v>2018</v>
      </c>
      <c r="P9" s="74" t="s">
        <v>126</v>
      </c>
      <c r="Q9" s="63" t="s">
        <v>122</v>
      </c>
      <c r="R9" s="61" t="s">
        <v>122</v>
      </c>
      <c r="S9" s="74"/>
      <c r="T9" s="903"/>
      <c r="U9" s="904"/>
      <c r="V9" s="541"/>
      <c r="W9" s="1170"/>
    </row>
    <row r="10" spans="1:23" ht="15.75">
      <c r="A10" s="211"/>
      <c r="B10" s="986" t="s">
        <v>4</v>
      </c>
      <c r="C10" s="987"/>
      <c r="D10" s="987"/>
      <c r="E10" s="987"/>
      <c r="F10" s="987"/>
      <c r="G10" s="987"/>
      <c r="H10" s="987"/>
      <c r="I10" s="987"/>
      <c r="J10" s="987"/>
      <c r="K10" s="987"/>
      <c r="L10" s="987"/>
      <c r="M10" s="987"/>
      <c r="N10" s="987"/>
      <c r="O10" s="987"/>
      <c r="P10" s="987"/>
      <c r="Q10" s="987"/>
      <c r="R10" s="987"/>
      <c r="S10" s="987"/>
      <c r="T10" s="987"/>
      <c r="U10" s="987"/>
      <c r="V10" s="1166"/>
      <c r="W10" s="1170"/>
    </row>
    <row r="11" spans="1:23">
      <c r="A11" s="210">
        <v>4</v>
      </c>
      <c r="B11" s="94" t="s">
        <v>240</v>
      </c>
      <c r="C11" s="804">
        <v>3130000</v>
      </c>
      <c r="D11" s="759">
        <v>2930000</v>
      </c>
      <c r="E11" s="243">
        <v>85</v>
      </c>
      <c r="F11" s="224" t="s">
        <v>117</v>
      </c>
      <c r="G11" s="224" t="s">
        <v>120</v>
      </c>
      <c r="H11" s="244">
        <v>3.5</v>
      </c>
      <c r="I11" s="244">
        <v>3.5</v>
      </c>
      <c r="J11" s="1180"/>
      <c r="K11" s="1181"/>
      <c r="L11" s="75" t="s">
        <v>118</v>
      </c>
      <c r="M11" s="63" t="s">
        <v>120</v>
      </c>
      <c r="N11" s="74">
        <v>15</v>
      </c>
      <c r="O11" s="61" t="s">
        <v>119</v>
      </c>
      <c r="P11" s="74" t="s">
        <v>126</v>
      </c>
      <c r="Q11" s="226" t="s">
        <v>122</v>
      </c>
      <c r="R11" s="226" t="s">
        <v>122</v>
      </c>
      <c r="S11" s="74"/>
      <c r="T11" s="901"/>
      <c r="U11" s="902"/>
      <c r="V11" s="572"/>
      <c r="W11" s="1170"/>
    </row>
    <row r="12" spans="1:23" ht="15.75" customHeight="1">
      <c r="A12" s="211"/>
      <c r="B12" s="870" t="s">
        <v>303</v>
      </c>
      <c r="C12" s="824"/>
      <c r="D12" s="824"/>
      <c r="E12" s="824"/>
      <c r="F12" s="824"/>
      <c r="G12" s="824"/>
      <c r="H12" s="824"/>
      <c r="I12" s="824"/>
      <c r="J12" s="824"/>
      <c r="K12" s="824"/>
      <c r="L12" s="824"/>
      <c r="M12" s="824"/>
      <c r="N12" s="824"/>
      <c r="O12" s="824"/>
      <c r="P12" s="824"/>
      <c r="Q12" s="824"/>
      <c r="R12" s="824"/>
      <c r="S12" s="824"/>
      <c r="T12" s="824"/>
      <c r="U12" s="824"/>
      <c r="V12" s="953"/>
      <c r="W12" s="219"/>
    </row>
    <row r="13" spans="1:23" ht="15" customHeight="1">
      <c r="A13" s="251">
        <v>5</v>
      </c>
      <c r="B13" s="277" t="s">
        <v>136</v>
      </c>
      <c r="C13" s="1164" t="s">
        <v>116</v>
      </c>
      <c r="D13" s="1165"/>
      <c r="E13" s="224">
        <v>120</v>
      </c>
      <c r="F13" s="224" t="s">
        <v>117</v>
      </c>
      <c r="G13" s="224" t="s">
        <v>120</v>
      </c>
      <c r="H13" s="224">
        <v>3.5</v>
      </c>
      <c r="I13" s="224">
        <v>4</v>
      </c>
      <c r="J13" s="1173"/>
      <c r="K13" s="1174"/>
      <c r="L13" s="61" t="s">
        <v>118</v>
      </c>
      <c r="M13" s="63" t="s">
        <v>120</v>
      </c>
      <c r="N13" s="63">
        <v>15</v>
      </c>
      <c r="O13" s="61" t="s">
        <v>122</v>
      </c>
      <c r="P13" s="63" t="s">
        <v>121</v>
      </c>
      <c r="Q13" s="63" t="s">
        <v>122</v>
      </c>
      <c r="R13" s="61" t="s">
        <v>122</v>
      </c>
      <c r="S13" s="1177"/>
      <c r="T13" s="905"/>
      <c r="U13" s="905"/>
      <c r="V13" s="9"/>
      <c r="W13" s="308"/>
    </row>
    <row r="14" spans="1:23">
      <c r="A14" s="251">
        <v>6</v>
      </c>
      <c r="B14" s="277" t="s">
        <v>137</v>
      </c>
      <c r="C14" s="1164" t="s">
        <v>116</v>
      </c>
      <c r="D14" s="1165"/>
      <c r="E14" s="224">
        <v>120</v>
      </c>
      <c r="F14" s="224" t="s">
        <v>117</v>
      </c>
      <c r="G14" s="224" t="s">
        <v>120</v>
      </c>
      <c r="H14" s="224">
        <v>3.5</v>
      </c>
      <c r="I14" s="224">
        <v>4</v>
      </c>
      <c r="J14" s="1173"/>
      <c r="K14" s="1174"/>
      <c r="L14" s="61" t="s">
        <v>118</v>
      </c>
      <c r="M14" s="63" t="s">
        <v>120</v>
      </c>
      <c r="N14" s="63">
        <v>15</v>
      </c>
      <c r="O14" s="61" t="s">
        <v>122</v>
      </c>
      <c r="P14" s="63" t="s">
        <v>121</v>
      </c>
      <c r="Q14" s="63" t="s">
        <v>122</v>
      </c>
      <c r="R14" s="61" t="s">
        <v>122</v>
      </c>
      <c r="S14" s="1178"/>
      <c r="T14" s="905"/>
      <c r="U14" s="905"/>
      <c r="V14" s="9"/>
      <c r="W14" s="308"/>
    </row>
    <row r="15" spans="1:23">
      <c r="A15" s="251">
        <v>7</v>
      </c>
      <c r="B15" s="277" t="s">
        <v>138</v>
      </c>
      <c r="C15" s="1164" t="s">
        <v>116</v>
      </c>
      <c r="D15" s="1165"/>
      <c r="E15" s="224">
        <v>120</v>
      </c>
      <c r="F15" s="224" t="s">
        <v>117</v>
      </c>
      <c r="G15" s="224" t="s">
        <v>120</v>
      </c>
      <c r="H15" s="224">
        <v>3.5</v>
      </c>
      <c r="I15" s="224">
        <v>4</v>
      </c>
      <c r="J15" s="1173"/>
      <c r="K15" s="1174"/>
      <c r="L15" s="61" t="s">
        <v>118</v>
      </c>
      <c r="M15" s="63" t="s">
        <v>120</v>
      </c>
      <c r="N15" s="63">
        <v>15</v>
      </c>
      <c r="O15" s="61" t="s">
        <v>122</v>
      </c>
      <c r="P15" s="63" t="s">
        <v>121</v>
      </c>
      <c r="Q15" s="63" t="s">
        <v>122</v>
      </c>
      <c r="R15" s="61" t="s">
        <v>122</v>
      </c>
      <c r="S15" s="1178"/>
      <c r="T15" s="905"/>
      <c r="U15" s="905"/>
      <c r="V15" s="9"/>
      <c r="W15" s="308"/>
    </row>
    <row r="16" spans="1:23" ht="17.25" customHeight="1">
      <c r="A16" s="251">
        <v>8</v>
      </c>
      <c r="B16" s="277" t="s">
        <v>139</v>
      </c>
      <c r="C16" s="1164" t="s">
        <v>116</v>
      </c>
      <c r="D16" s="1165"/>
      <c r="E16" s="224">
        <v>100</v>
      </c>
      <c r="F16" s="224" t="s">
        <v>246</v>
      </c>
      <c r="G16" s="224" t="s">
        <v>120</v>
      </c>
      <c r="H16" s="224">
        <v>3.5</v>
      </c>
      <c r="I16" s="224">
        <v>4</v>
      </c>
      <c r="J16" s="1173"/>
      <c r="K16" s="1174"/>
      <c r="L16" s="61" t="s">
        <v>118</v>
      </c>
      <c r="M16" s="63" t="s">
        <v>120</v>
      </c>
      <c r="N16" s="63">
        <v>15</v>
      </c>
      <c r="O16" s="61" t="s">
        <v>122</v>
      </c>
      <c r="P16" s="63" t="s">
        <v>121</v>
      </c>
      <c r="Q16" s="63" t="s">
        <v>122</v>
      </c>
      <c r="R16" s="61" t="s">
        <v>122</v>
      </c>
      <c r="S16" s="1178"/>
      <c r="T16" s="905"/>
      <c r="U16" s="905"/>
      <c r="V16" s="9"/>
      <c r="W16" s="308"/>
    </row>
    <row r="17" spans="1:23">
      <c r="A17" s="251">
        <v>9</v>
      </c>
      <c r="B17" s="277" t="s">
        <v>140</v>
      </c>
      <c r="C17" s="1164" t="s">
        <v>116</v>
      </c>
      <c r="D17" s="1165"/>
      <c r="E17" s="224">
        <v>100</v>
      </c>
      <c r="F17" s="224" t="s">
        <v>246</v>
      </c>
      <c r="G17" s="224" t="s">
        <v>120</v>
      </c>
      <c r="H17" s="224">
        <v>3.5</v>
      </c>
      <c r="I17" s="224">
        <v>4</v>
      </c>
      <c r="J17" s="1173"/>
      <c r="K17" s="1174"/>
      <c r="L17" s="61" t="s">
        <v>118</v>
      </c>
      <c r="M17" s="63" t="s">
        <v>120</v>
      </c>
      <c r="N17" s="63">
        <v>15</v>
      </c>
      <c r="O17" s="61" t="s">
        <v>122</v>
      </c>
      <c r="P17" s="63" t="s">
        <v>121</v>
      </c>
      <c r="Q17" s="63" t="s">
        <v>122</v>
      </c>
      <c r="R17" s="61" t="s">
        <v>122</v>
      </c>
      <c r="S17" s="1178"/>
      <c r="T17" s="905"/>
      <c r="U17" s="905"/>
      <c r="V17" s="9"/>
      <c r="W17" s="308"/>
    </row>
    <row r="18" spans="1:23">
      <c r="A18" s="251">
        <v>10</v>
      </c>
      <c r="B18" s="277" t="s">
        <v>141</v>
      </c>
      <c r="C18" s="1164" t="s">
        <v>116</v>
      </c>
      <c r="D18" s="1165"/>
      <c r="E18" s="224">
        <v>100</v>
      </c>
      <c r="F18" s="224" t="s">
        <v>246</v>
      </c>
      <c r="G18" s="224" t="s">
        <v>120</v>
      </c>
      <c r="H18" s="224">
        <v>3.5</v>
      </c>
      <c r="I18" s="224">
        <v>4</v>
      </c>
      <c r="J18" s="1173"/>
      <c r="K18" s="1174"/>
      <c r="L18" s="61" t="s">
        <v>118</v>
      </c>
      <c r="M18" s="63" t="s">
        <v>120</v>
      </c>
      <c r="N18" s="63">
        <v>15</v>
      </c>
      <c r="O18" s="61" t="s">
        <v>122</v>
      </c>
      <c r="P18" s="63" t="s">
        <v>121</v>
      </c>
      <c r="Q18" s="63" t="s">
        <v>122</v>
      </c>
      <c r="R18" s="61" t="s">
        <v>122</v>
      </c>
      <c r="S18" s="1179"/>
      <c r="T18" s="905"/>
      <c r="U18" s="905"/>
      <c r="V18" s="9"/>
      <c r="W18" s="308"/>
    </row>
    <row r="19" spans="1:23" ht="18" customHeight="1">
      <c r="A19" s="870" t="s">
        <v>323</v>
      </c>
      <c r="B19" s="1141"/>
      <c r="C19" s="1141"/>
      <c r="D19" s="1141"/>
      <c r="E19" s="1141"/>
      <c r="F19" s="1141"/>
      <c r="G19" s="1141"/>
      <c r="H19" s="1141"/>
      <c r="I19" s="1141"/>
      <c r="J19" s="1141"/>
      <c r="K19" s="1141"/>
      <c r="L19" s="1141"/>
      <c r="M19" s="1141"/>
      <c r="N19" s="1141"/>
      <c r="O19" s="1141"/>
      <c r="P19" s="1141"/>
      <c r="Q19" s="1141"/>
      <c r="R19" s="1141"/>
      <c r="S19" s="1141"/>
      <c r="T19" s="1141"/>
      <c r="U19" s="1141"/>
      <c r="V19" s="1141"/>
      <c r="W19" s="1142"/>
    </row>
    <row r="20" spans="1:23" ht="18" customHeight="1">
      <c r="A20" s="251">
        <v>11</v>
      </c>
      <c r="B20" s="416" t="s">
        <v>415</v>
      </c>
      <c r="C20" s="912" t="s">
        <v>25</v>
      </c>
      <c r="D20" s="913"/>
      <c r="E20" s="224">
        <v>135</v>
      </c>
      <c r="F20" s="224" t="s">
        <v>192</v>
      </c>
      <c r="G20" s="224" t="s">
        <v>120</v>
      </c>
      <c r="H20" s="224">
        <v>4.5</v>
      </c>
      <c r="I20" s="224">
        <v>4.5</v>
      </c>
      <c r="J20" s="1056" t="s">
        <v>302</v>
      </c>
      <c r="K20" s="1057"/>
      <c r="L20" s="291" t="s">
        <v>120</v>
      </c>
      <c r="M20" s="74" t="s">
        <v>414</v>
      </c>
      <c r="N20" s="74">
        <v>9</v>
      </c>
      <c r="O20" s="75" t="s">
        <v>119</v>
      </c>
      <c r="P20" s="74" t="s">
        <v>126</v>
      </c>
      <c r="Q20" s="74" t="s">
        <v>122</v>
      </c>
      <c r="R20" s="75" t="s">
        <v>122</v>
      </c>
      <c r="S20" s="74"/>
      <c r="T20" s="1112" t="s">
        <v>420</v>
      </c>
      <c r="U20" s="1113"/>
      <c r="V20" s="9"/>
      <c r="W20" s="1175"/>
    </row>
    <row r="21" spans="1:23" ht="18" customHeight="1">
      <c r="A21" s="251">
        <v>12</v>
      </c>
      <c r="B21" s="416" t="s">
        <v>416</v>
      </c>
      <c r="C21" s="912" t="s">
        <v>245</v>
      </c>
      <c r="D21" s="913"/>
      <c r="E21" s="224">
        <v>135</v>
      </c>
      <c r="F21" s="224" t="s">
        <v>192</v>
      </c>
      <c r="G21" s="224" t="s">
        <v>120</v>
      </c>
      <c r="H21" s="224">
        <v>4.5</v>
      </c>
      <c r="I21" s="224">
        <v>4.5</v>
      </c>
      <c r="J21" s="1058"/>
      <c r="K21" s="1059"/>
      <c r="L21" s="291" t="s">
        <v>120</v>
      </c>
      <c r="M21" s="74" t="s">
        <v>414</v>
      </c>
      <c r="N21" s="74">
        <v>9</v>
      </c>
      <c r="O21" s="75" t="s">
        <v>119</v>
      </c>
      <c r="P21" s="74" t="s">
        <v>126</v>
      </c>
      <c r="Q21" s="762" t="s">
        <v>122</v>
      </c>
      <c r="R21" s="763" t="s">
        <v>122</v>
      </c>
      <c r="S21" s="74"/>
      <c r="T21" s="1114"/>
      <c r="U21" s="1115"/>
      <c r="V21" s="9"/>
      <c r="W21" s="1176"/>
    </row>
    <row r="22" spans="1:23" ht="18" customHeight="1">
      <c r="A22" s="251">
        <v>13</v>
      </c>
      <c r="B22" s="416" t="s">
        <v>417</v>
      </c>
      <c r="C22" s="738">
        <v>4715000</v>
      </c>
      <c r="D22" s="759">
        <v>4615000</v>
      </c>
      <c r="E22" s="224">
        <v>135</v>
      </c>
      <c r="F22" s="224" t="s">
        <v>192</v>
      </c>
      <c r="G22" s="224" t="s">
        <v>120</v>
      </c>
      <c r="H22" s="224">
        <v>4.5</v>
      </c>
      <c r="I22" s="224">
        <v>4.5</v>
      </c>
      <c r="J22" s="1058"/>
      <c r="K22" s="1059"/>
      <c r="L22" s="291" t="s">
        <v>120</v>
      </c>
      <c r="M22" s="74" t="s">
        <v>414</v>
      </c>
      <c r="N22" s="74">
        <v>9</v>
      </c>
      <c r="O22" s="75" t="s">
        <v>119</v>
      </c>
      <c r="P22" s="74" t="s">
        <v>126</v>
      </c>
      <c r="Q22" s="74" t="s">
        <v>122</v>
      </c>
      <c r="R22" s="75" t="s">
        <v>122</v>
      </c>
      <c r="S22" s="74"/>
      <c r="T22" s="1114"/>
      <c r="U22" s="1115"/>
      <c r="V22" s="9"/>
      <c r="W22" s="1176"/>
    </row>
    <row r="23" spans="1:23" ht="18" customHeight="1">
      <c r="A23" s="251">
        <v>14</v>
      </c>
      <c r="B23" s="416" t="s">
        <v>418</v>
      </c>
      <c r="C23" s="1047" t="s">
        <v>1223</v>
      </c>
      <c r="D23" s="1048"/>
      <c r="E23" s="224">
        <v>135</v>
      </c>
      <c r="F23" s="224" t="s">
        <v>192</v>
      </c>
      <c r="G23" s="224" t="s">
        <v>120</v>
      </c>
      <c r="H23" s="224">
        <v>4.5</v>
      </c>
      <c r="I23" s="224">
        <v>4.5</v>
      </c>
      <c r="J23" s="1058"/>
      <c r="K23" s="1059"/>
      <c r="L23" s="291" t="s">
        <v>120</v>
      </c>
      <c r="M23" s="74" t="s">
        <v>414</v>
      </c>
      <c r="N23" s="74">
        <v>9</v>
      </c>
      <c r="O23" s="75" t="s">
        <v>119</v>
      </c>
      <c r="P23" s="74" t="s">
        <v>126</v>
      </c>
      <c r="Q23" s="74" t="s">
        <v>122</v>
      </c>
      <c r="R23" s="75" t="s">
        <v>122</v>
      </c>
      <c r="S23" s="74"/>
      <c r="T23" s="1114"/>
      <c r="U23" s="1115"/>
      <c r="V23" s="9"/>
      <c r="W23" s="1176"/>
    </row>
    <row r="24" spans="1:23" ht="18" customHeight="1">
      <c r="A24" s="251">
        <v>15</v>
      </c>
      <c r="B24" s="416" t="s">
        <v>419</v>
      </c>
      <c r="C24" s="912" t="s">
        <v>245</v>
      </c>
      <c r="D24" s="913"/>
      <c r="E24" s="224">
        <v>135</v>
      </c>
      <c r="F24" s="224" t="s">
        <v>192</v>
      </c>
      <c r="G24" s="224" t="s">
        <v>120</v>
      </c>
      <c r="H24" s="224">
        <v>4.5</v>
      </c>
      <c r="I24" s="224">
        <v>4.5</v>
      </c>
      <c r="J24" s="1060"/>
      <c r="K24" s="1061"/>
      <c r="L24" s="291" t="s">
        <v>120</v>
      </c>
      <c r="M24" s="74" t="s">
        <v>414</v>
      </c>
      <c r="N24" s="74">
        <v>9</v>
      </c>
      <c r="O24" s="75" t="s">
        <v>119</v>
      </c>
      <c r="P24" s="74" t="s">
        <v>126</v>
      </c>
      <c r="Q24" s="74" t="s">
        <v>122</v>
      </c>
      <c r="R24" s="75" t="s">
        <v>122</v>
      </c>
      <c r="S24" s="74"/>
      <c r="T24" s="1116"/>
      <c r="U24" s="1117"/>
      <c r="V24" s="9"/>
      <c r="W24" s="1176"/>
    </row>
    <row r="25" spans="1:23" ht="15.75">
      <c r="A25" s="107"/>
      <c r="B25" s="870" t="s">
        <v>733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6"/>
      <c r="W25" s="1176"/>
    </row>
    <row r="26" spans="1:23" ht="20.25" customHeight="1">
      <c r="A26" s="210">
        <v>16</v>
      </c>
      <c r="B26" s="277" t="s">
        <v>734</v>
      </c>
      <c r="C26" s="1047" t="s">
        <v>1223</v>
      </c>
      <c r="D26" s="1048"/>
      <c r="E26" s="224">
        <v>145</v>
      </c>
      <c r="F26" s="224" t="s">
        <v>257</v>
      </c>
      <c r="G26" s="224" t="s">
        <v>120</v>
      </c>
      <c r="H26" s="224">
        <v>5</v>
      </c>
      <c r="I26" s="224">
        <v>5</v>
      </c>
      <c r="J26" s="1182" t="s">
        <v>119</v>
      </c>
      <c r="K26" s="1183"/>
      <c r="L26" s="75">
        <v>42705</v>
      </c>
      <c r="M26" s="74" t="s">
        <v>118</v>
      </c>
      <c r="N26" s="74">
        <v>9</v>
      </c>
      <c r="O26" s="62" t="s">
        <v>119</v>
      </c>
      <c r="P26" s="74" t="s">
        <v>126</v>
      </c>
      <c r="Q26" s="63" t="s">
        <v>122</v>
      </c>
      <c r="R26" s="74" t="s">
        <v>306</v>
      </c>
      <c r="S26" s="74"/>
      <c r="T26" s="950"/>
      <c r="U26" s="950"/>
      <c r="V26" s="87"/>
      <c r="W26" s="1176"/>
    </row>
    <row r="27" spans="1:23">
      <c r="A27" s="210">
        <v>17</v>
      </c>
      <c r="B27" s="277" t="s">
        <v>735</v>
      </c>
      <c r="C27" s="191">
        <v>3715000</v>
      </c>
      <c r="D27" s="223">
        <v>3515000</v>
      </c>
      <c r="E27" s="224">
        <v>145</v>
      </c>
      <c r="F27" s="224" t="s">
        <v>257</v>
      </c>
      <c r="G27" s="224" t="s">
        <v>120</v>
      </c>
      <c r="H27" s="224">
        <v>5</v>
      </c>
      <c r="I27" s="224">
        <v>5</v>
      </c>
      <c r="J27" s="1182"/>
      <c r="K27" s="1183"/>
      <c r="L27" s="75">
        <v>42705</v>
      </c>
      <c r="M27" s="74" t="s">
        <v>118</v>
      </c>
      <c r="N27" s="74">
        <v>9</v>
      </c>
      <c r="O27" s="62" t="s">
        <v>119</v>
      </c>
      <c r="P27" s="74" t="s">
        <v>126</v>
      </c>
      <c r="Q27" s="74" t="s">
        <v>306</v>
      </c>
      <c r="R27" s="74" t="s">
        <v>306</v>
      </c>
      <c r="S27" s="74"/>
      <c r="T27" s="950"/>
      <c r="U27" s="950"/>
      <c r="V27" s="87"/>
      <c r="W27" s="1176"/>
    </row>
    <row r="28" spans="1:23">
      <c r="A28" s="210">
        <v>18</v>
      </c>
      <c r="B28" s="277" t="s">
        <v>736</v>
      </c>
      <c r="C28" s="191">
        <v>3715000</v>
      </c>
      <c r="D28" s="223">
        <v>3515000</v>
      </c>
      <c r="E28" s="224">
        <v>145</v>
      </c>
      <c r="F28" s="224" t="s">
        <v>257</v>
      </c>
      <c r="G28" s="224" t="s">
        <v>120</v>
      </c>
      <c r="H28" s="224">
        <v>5</v>
      </c>
      <c r="I28" s="224">
        <v>5</v>
      </c>
      <c r="J28" s="1184"/>
      <c r="K28" s="1185"/>
      <c r="L28" s="75">
        <v>42705</v>
      </c>
      <c r="M28" s="74" t="s">
        <v>118</v>
      </c>
      <c r="N28" s="74">
        <v>9</v>
      </c>
      <c r="O28" s="62" t="s">
        <v>119</v>
      </c>
      <c r="P28" s="74" t="s">
        <v>126</v>
      </c>
      <c r="Q28" s="74" t="s">
        <v>306</v>
      </c>
      <c r="R28" s="74" t="s">
        <v>306</v>
      </c>
      <c r="S28" s="74"/>
      <c r="T28" s="950"/>
      <c r="U28" s="950"/>
      <c r="V28" s="87"/>
      <c r="W28" s="1176"/>
    </row>
    <row r="29" spans="1:23" ht="15.75">
      <c r="A29" s="107"/>
      <c r="B29" s="870" t="s">
        <v>472</v>
      </c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2"/>
      <c r="W29" s="926"/>
    </row>
    <row r="30" spans="1:23" ht="15.75" customHeight="1">
      <c r="A30" s="362">
        <v>19</v>
      </c>
      <c r="B30" s="417" t="s">
        <v>411</v>
      </c>
      <c r="C30" s="185">
        <v>2215000</v>
      </c>
      <c r="D30" s="186">
        <v>2115000</v>
      </c>
      <c r="E30" s="224">
        <v>85</v>
      </c>
      <c r="F30" s="224" t="s">
        <v>117</v>
      </c>
      <c r="G30" s="224" t="s">
        <v>120</v>
      </c>
      <c r="H30" s="224">
        <v>3.5</v>
      </c>
      <c r="I30" s="224">
        <v>3.5</v>
      </c>
      <c r="J30" s="1186" t="s">
        <v>241</v>
      </c>
      <c r="K30" s="1187"/>
      <c r="L30" s="75" t="s">
        <v>118</v>
      </c>
      <c r="M30" s="74" t="s">
        <v>120</v>
      </c>
      <c r="N30" s="74">
        <v>15</v>
      </c>
      <c r="O30" s="300" t="s">
        <v>119</v>
      </c>
      <c r="P30" s="74" t="s">
        <v>121</v>
      </c>
      <c r="Q30" s="74" t="s">
        <v>122</v>
      </c>
      <c r="R30" s="300" t="s">
        <v>122</v>
      </c>
      <c r="S30" s="74"/>
      <c r="T30" s="948" t="s">
        <v>759</v>
      </c>
      <c r="U30" s="949"/>
      <c r="V30" s="353"/>
      <c r="W30" s="926"/>
    </row>
    <row r="31" spans="1:23">
      <c r="A31" s="210">
        <v>20</v>
      </c>
      <c r="B31" s="309" t="s">
        <v>470</v>
      </c>
      <c r="C31" s="782">
        <v>2215000</v>
      </c>
      <c r="D31" s="186">
        <v>2115000</v>
      </c>
      <c r="E31" s="224">
        <v>85</v>
      </c>
      <c r="F31" s="224" t="s">
        <v>117</v>
      </c>
      <c r="G31" s="224" t="s">
        <v>120</v>
      </c>
      <c r="H31" s="224">
        <v>3.5</v>
      </c>
      <c r="I31" s="224">
        <v>3.5</v>
      </c>
      <c r="J31" s="1171"/>
      <c r="K31" s="1172"/>
      <c r="L31" s="75" t="s">
        <v>118</v>
      </c>
      <c r="M31" s="74" t="s">
        <v>120</v>
      </c>
      <c r="N31" s="74">
        <v>15</v>
      </c>
      <c r="O31" s="300" t="s">
        <v>119</v>
      </c>
      <c r="P31" s="74" t="s">
        <v>121</v>
      </c>
      <c r="Q31" s="74" t="s">
        <v>122</v>
      </c>
      <c r="R31" s="300" t="s">
        <v>122</v>
      </c>
      <c r="S31" s="74"/>
      <c r="T31" s="901"/>
      <c r="U31" s="902"/>
      <c r="V31" s="91"/>
      <c r="W31" s="926"/>
    </row>
    <row r="32" spans="1:23">
      <c r="A32" s="210">
        <v>21</v>
      </c>
      <c r="B32" s="309" t="s">
        <v>471</v>
      </c>
      <c r="C32" s="266">
        <v>2215000</v>
      </c>
      <c r="D32" s="186">
        <v>2115000</v>
      </c>
      <c r="E32" s="224">
        <v>85</v>
      </c>
      <c r="F32" s="224" t="s">
        <v>117</v>
      </c>
      <c r="G32" s="224" t="s">
        <v>120</v>
      </c>
      <c r="H32" s="224">
        <v>3</v>
      </c>
      <c r="I32" s="224">
        <v>3.5</v>
      </c>
      <c r="J32" s="1171"/>
      <c r="K32" s="1172"/>
      <c r="L32" s="75" t="s">
        <v>118</v>
      </c>
      <c r="M32" s="74" t="s">
        <v>120</v>
      </c>
      <c r="N32" s="74">
        <v>15</v>
      </c>
      <c r="O32" s="300" t="s">
        <v>119</v>
      </c>
      <c r="P32" s="74" t="s">
        <v>121</v>
      </c>
      <c r="Q32" s="74" t="s">
        <v>122</v>
      </c>
      <c r="R32" s="300" t="s">
        <v>122</v>
      </c>
      <c r="S32" s="74"/>
      <c r="T32" s="901"/>
      <c r="U32" s="902"/>
      <c r="V32" s="91"/>
      <c r="W32" s="926"/>
    </row>
    <row r="33" spans="1:23" ht="16.5" customHeight="1">
      <c r="A33" s="1126" t="s">
        <v>917</v>
      </c>
      <c r="B33" s="1127"/>
      <c r="C33" s="1127"/>
      <c r="D33" s="1127"/>
      <c r="E33" s="1127"/>
      <c r="F33" s="1127"/>
      <c r="G33" s="1127"/>
      <c r="H33" s="1127"/>
      <c r="I33" s="1127"/>
      <c r="J33" s="1127"/>
      <c r="K33" s="1127"/>
      <c r="L33" s="1127"/>
      <c r="M33" s="1127"/>
      <c r="N33" s="1127"/>
      <c r="O33" s="1127"/>
      <c r="P33" s="1127"/>
      <c r="Q33" s="1127"/>
      <c r="R33" s="1127"/>
      <c r="S33" s="1127"/>
      <c r="T33" s="1127"/>
      <c r="U33" s="1127"/>
      <c r="V33" s="1127"/>
      <c r="W33" s="530"/>
    </row>
    <row r="34" spans="1:23" s="478" customFormat="1" ht="16.5" customHeight="1">
      <c r="A34" s="662" t="s">
        <v>1198</v>
      </c>
      <c r="B34" s="760" t="s">
        <v>1106</v>
      </c>
      <c r="C34" s="442">
        <v>2615000</v>
      </c>
      <c r="D34" s="761">
        <v>2515000</v>
      </c>
      <c r="E34" s="543">
        <v>85</v>
      </c>
      <c r="F34" s="544" t="s">
        <v>117</v>
      </c>
      <c r="G34" s="544" t="s">
        <v>120</v>
      </c>
      <c r="H34" s="543">
        <v>4</v>
      </c>
      <c r="I34" s="543">
        <v>4</v>
      </c>
      <c r="J34" s="549" t="s">
        <v>119</v>
      </c>
      <c r="K34" s="450"/>
      <c r="L34" s="546" t="s">
        <v>118</v>
      </c>
      <c r="M34" s="546" t="s">
        <v>120</v>
      </c>
      <c r="N34" s="547">
        <v>15</v>
      </c>
      <c r="O34" s="75" t="s">
        <v>394</v>
      </c>
      <c r="P34" s="549" t="s">
        <v>121</v>
      </c>
      <c r="Q34" s="74" t="s">
        <v>306</v>
      </c>
      <c r="R34" s="75" t="s">
        <v>122</v>
      </c>
      <c r="S34" s="549"/>
      <c r="T34" s="1167"/>
      <c r="U34" s="1167"/>
      <c r="V34" s="1167"/>
      <c r="W34" s="1062"/>
    </row>
    <row r="35" spans="1:23" s="478" customFormat="1" ht="16.5" customHeight="1">
      <c r="A35" s="661" t="s">
        <v>1199</v>
      </c>
      <c r="B35" s="760" t="s">
        <v>1112</v>
      </c>
      <c r="C35" s="442">
        <v>2615000</v>
      </c>
      <c r="D35" s="761">
        <v>2515000</v>
      </c>
      <c r="E35" s="543">
        <v>85</v>
      </c>
      <c r="F35" s="544" t="s">
        <v>117</v>
      </c>
      <c r="G35" s="544" t="s">
        <v>120</v>
      </c>
      <c r="H35" s="543">
        <v>4</v>
      </c>
      <c r="I35" s="543">
        <v>4</v>
      </c>
      <c r="J35" s="1130" t="s">
        <v>1113</v>
      </c>
      <c r="K35" s="450"/>
      <c r="L35" s="546" t="s">
        <v>118</v>
      </c>
      <c r="M35" s="546" t="s">
        <v>120</v>
      </c>
      <c r="N35" s="547">
        <v>15</v>
      </c>
      <c r="O35" s="75">
        <v>43435</v>
      </c>
      <c r="P35" s="549" t="s">
        <v>121</v>
      </c>
      <c r="Q35" s="74" t="s">
        <v>306</v>
      </c>
      <c r="R35" s="75" t="s">
        <v>122</v>
      </c>
      <c r="S35" s="549"/>
      <c r="T35" s="1167"/>
      <c r="U35" s="1167"/>
      <c r="V35" s="1167"/>
      <c r="W35" s="1063"/>
    </row>
    <row r="36" spans="1:23" s="478" customFormat="1" ht="16.5" customHeight="1">
      <c r="A36" s="662" t="s">
        <v>1200</v>
      </c>
      <c r="B36" s="760" t="s">
        <v>1107</v>
      </c>
      <c r="C36" s="442">
        <v>2615000</v>
      </c>
      <c r="D36" s="761">
        <v>2515000</v>
      </c>
      <c r="E36" s="543">
        <v>85</v>
      </c>
      <c r="F36" s="544" t="s">
        <v>117</v>
      </c>
      <c r="G36" s="544" t="s">
        <v>120</v>
      </c>
      <c r="H36" s="543">
        <v>4</v>
      </c>
      <c r="I36" s="543">
        <v>4</v>
      </c>
      <c r="J36" s="1131"/>
      <c r="K36" s="450"/>
      <c r="L36" s="546" t="s">
        <v>118</v>
      </c>
      <c r="M36" s="546" t="s">
        <v>120</v>
      </c>
      <c r="N36" s="547">
        <v>15</v>
      </c>
      <c r="O36" s="75">
        <v>43435</v>
      </c>
      <c r="P36" s="549" t="s">
        <v>121</v>
      </c>
      <c r="Q36" s="74" t="s">
        <v>306</v>
      </c>
      <c r="R36" s="75" t="s">
        <v>122</v>
      </c>
      <c r="S36" s="549"/>
      <c r="T36" s="1167"/>
      <c r="U36" s="1167"/>
      <c r="V36" s="1167"/>
      <c r="W36" s="1063"/>
    </row>
    <row r="37" spans="1:23" s="478" customFormat="1" ht="16.5" customHeight="1">
      <c r="A37" s="661" t="s">
        <v>1201</v>
      </c>
      <c r="B37" s="760" t="s">
        <v>1108</v>
      </c>
      <c r="C37" s="442">
        <v>2615000</v>
      </c>
      <c r="D37" s="761">
        <v>2515000</v>
      </c>
      <c r="E37" s="543">
        <v>85</v>
      </c>
      <c r="F37" s="544" t="s">
        <v>117</v>
      </c>
      <c r="G37" s="544" t="s">
        <v>120</v>
      </c>
      <c r="H37" s="543">
        <v>4</v>
      </c>
      <c r="I37" s="543">
        <v>4</v>
      </c>
      <c r="J37" s="1131"/>
      <c r="K37" s="450"/>
      <c r="L37" s="546" t="s">
        <v>118</v>
      </c>
      <c r="M37" s="546" t="s">
        <v>120</v>
      </c>
      <c r="N37" s="547">
        <v>15</v>
      </c>
      <c r="O37" s="75">
        <v>43435</v>
      </c>
      <c r="P37" s="549" t="s">
        <v>121</v>
      </c>
      <c r="Q37" s="74" t="s">
        <v>306</v>
      </c>
      <c r="R37" s="75" t="s">
        <v>122</v>
      </c>
      <c r="S37" s="549"/>
      <c r="T37" s="1167"/>
      <c r="U37" s="1167"/>
      <c r="V37" s="1167"/>
      <c r="W37" s="1063"/>
    </row>
    <row r="38" spans="1:23" s="478" customFormat="1" ht="16.5" customHeight="1">
      <c r="A38" s="662" t="s">
        <v>1202</v>
      </c>
      <c r="B38" s="760" t="s">
        <v>1109</v>
      </c>
      <c r="C38" s="1047" t="s">
        <v>25</v>
      </c>
      <c r="D38" s="1048"/>
      <c r="E38" s="543">
        <v>85</v>
      </c>
      <c r="F38" s="544" t="s">
        <v>117</v>
      </c>
      <c r="G38" s="544" t="s">
        <v>120</v>
      </c>
      <c r="H38" s="543">
        <v>4</v>
      </c>
      <c r="I38" s="543">
        <v>4</v>
      </c>
      <c r="J38" s="1131"/>
      <c r="K38" s="450"/>
      <c r="L38" s="546" t="s">
        <v>118</v>
      </c>
      <c r="M38" s="546" t="s">
        <v>120</v>
      </c>
      <c r="N38" s="547">
        <v>15</v>
      </c>
      <c r="O38" s="75">
        <v>43435</v>
      </c>
      <c r="P38" s="549" t="s">
        <v>121</v>
      </c>
      <c r="Q38" s="74" t="s">
        <v>306</v>
      </c>
      <c r="R38" s="75" t="s">
        <v>122</v>
      </c>
      <c r="S38" s="549"/>
      <c r="T38" s="1167"/>
      <c r="U38" s="1167"/>
      <c r="V38" s="1167"/>
      <c r="W38" s="1063"/>
    </row>
    <row r="39" spans="1:23" s="478" customFormat="1" ht="16.5" customHeight="1">
      <c r="A39" s="661" t="s">
        <v>1203</v>
      </c>
      <c r="B39" s="760" t="s">
        <v>1110</v>
      </c>
      <c r="C39" s="1047" t="s">
        <v>25</v>
      </c>
      <c r="D39" s="1048"/>
      <c r="E39" s="543">
        <v>85</v>
      </c>
      <c r="F39" s="544" t="s">
        <v>117</v>
      </c>
      <c r="G39" s="544" t="s">
        <v>120</v>
      </c>
      <c r="H39" s="543">
        <v>4</v>
      </c>
      <c r="I39" s="543">
        <v>4</v>
      </c>
      <c r="J39" s="1131"/>
      <c r="K39" s="450"/>
      <c r="L39" s="546" t="s">
        <v>118</v>
      </c>
      <c r="M39" s="546" t="s">
        <v>120</v>
      </c>
      <c r="N39" s="547">
        <v>15</v>
      </c>
      <c r="O39" s="75">
        <v>43435</v>
      </c>
      <c r="P39" s="549" t="s">
        <v>121</v>
      </c>
      <c r="Q39" s="74" t="s">
        <v>306</v>
      </c>
      <c r="R39" s="75" t="s">
        <v>122</v>
      </c>
      <c r="S39" s="549"/>
      <c r="T39" s="1167"/>
      <c r="U39" s="1167"/>
      <c r="V39" s="1167"/>
      <c r="W39" s="1063"/>
    </row>
    <row r="40" spans="1:23" s="478" customFormat="1" ht="16.5" customHeight="1">
      <c r="A40" s="662" t="s">
        <v>1139</v>
      </c>
      <c r="B40" s="760" t="s">
        <v>1111</v>
      </c>
      <c r="C40" s="1047" t="s">
        <v>25</v>
      </c>
      <c r="D40" s="1048"/>
      <c r="E40" s="543">
        <v>85</v>
      </c>
      <c r="F40" s="544" t="s">
        <v>117</v>
      </c>
      <c r="G40" s="544" t="s">
        <v>120</v>
      </c>
      <c r="H40" s="543">
        <v>4</v>
      </c>
      <c r="I40" s="543">
        <v>4</v>
      </c>
      <c r="J40" s="1132"/>
      <c r="K40" s="450"/>
      <c r="L40" s="546" t="s">
        <v>118</v>
      </c>
      <c r="M40" s="546" t="s">
        <v>120</v>
      </c>
      <c r="N40" s="547">
        <v>15</v>
      </c>
      <c r="O40" s="75">
        <v>43435</v>
      </c>
      <c r="P40" s="549" t="s">
        <v>121</v>
      </c>
      <c r="Q40" s="74" t="s">
        <v>306</v>
      </c>
      <c r="R40" s="75" t="s">
        <v>122</v>
      </c>
      <c r="S40" s="549"/>
      <c r="T40" s="1167"/>
      <c r="U40" s="1167"/>
      <c r="V40" s="1167"/>
      <c r="W40" s="1063"/>
    </row>
    <row r="41" spans="1:23" ht="16.5" customHeight="1">
      <c r="A41" s="367"/>
      <c r="B41" s="970" t="s">
        <v>737</v>
      </c>
      <c r="C41" s="971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2"/>
      <c r="W41" s="1063"/>
    </row>
    <row r="42" spans="1:23" ht="13.5" customHeight="1">
      <c r="A42" s="256">
        <v>29</v>
      </c>
      <c r="B42" s="277" t="s">
        <v>905</v>
      </c>
      <c r="C42" s="506">
        <v>2515000</v>
      </c>
      <c r="D42" s="761">
        <v>2415000</v>
      </c>
      <c r="E42" s="224">
        <v>85</v>
      </c>
      <c r="F42" s="224" t="s">
        <v>117</v>
      </c>
      <c r="G42" s="224" t="s">
        <v>120</v>
      </c>
      <c r="H42" s="224">
        <v>3.5</v>
      </c>
      <c r="I42" s="224">
        <v>3.5</v>
      </c>
      <c r="J42" s="1088" t="s">
        <v>241</v>
      </c>
      <c r="K42" s="1089"/>
      <c r="L42" s="75" t="s">
        <v>118</v>
      </c>
      <c r="M42" s="74" t="s">
        <v>120</v>
      </c>
      <c r="N42" s="74">
        <v>15</v>
      </c>
      <c r="O42" s="300" t="s">
        <v>119</v>
      </c>
      <c r="P42" s="74" t="s">
        <v>126</v>
      </c>
      <c r="Q42" s="74" t="s">
        <v>122</v>
      </c>
      <c r="R42" s="61" t="s">
        <v>122</v>
      </c>
      <c r="S42" s="74"/>
      <c r="T42" s="1133" t="s">
        <v>749</v>
      </c>
      <c r="U42" s="1133" t="s">
        <v>750</v>
      </c>
      <c r="V42" s="91"/>
      <c r="W42" s="1063"/>
    </row>
    <row r="43" spans="1:23">
      <c r="A43" s="256">
        <v>30</v>
      </c>
      <c r="B43" s="277" t="s">
        <v>26</v>
      </c>
      <c r="C43" s="506">
        <v>2315000</v>
      </c>
      <c r="D43" s="761">
        <v>2215000</v>
      </c>
      <c r="E43" s="224">
        <v>85</v>
      </c>
      <c r="F43" s="224" t="s">
        <v>117</v>
      </c>
      <c r="G43" s="224" t="s">
        <v>120</v>
      </c>
      <c r="H43" s="224">
        <v>3.5</v>
      </c>
      <c r="I43" s="224">
        <v>3.5</v>
      </c>
      <c r="J43" s="1106"/>
      <c r="K43" s="1107"/>
      <c r="L43" s="75" t="s">
        <v>118</v>
      </c>
      <c r="M43" s="74" t="s">
        <v>120</v>
      </c>
      <c r="N43" s="74">
        <v>15</v>
      </c>
      <c r="O43" s="201" t="s">
        <v>119</v>
      </c>
      <c r="P43" s="74" t="s">
        <v>126</v>
      </c>
      <c r="Q43" s="74" t="s">
        <v>122</v>
      </c>
      <c r="R43" s="61" t="s">
        <v>122</v>
      </c>
      <c r="S43" s="74"/>
      <c r="T43" s="1133"/>
      <c r="U43" s="1133"/>
      <c r="V43" s="91"/>
      <c r="W43" s="1063"/>
    </row>
    <row r="44" spans="1:23" ht="14.25" customHeight="1">
      <c r="A44" s="256">
        <v>31</v>
      </c>
      <c r="B44" s="277" t="s">
        <v>906</v>
      </c>
      <c r="C44" s="506">
        <v>2515000</v>
      </c>
      <c r="D44" s="761">
        <v>2415000</v>
      </c>
      <c r="E44" s="224">
        <v>85</v>
      </c>
      <c r="F44" s="224" t="s">
        <v>117</v>
      </c>
      <c r="G44" s="224" t="s">
        <v>120</v>
      </c>
      <c r="H44" s="224">
        <v>3.5</v>
      </c>
      <c r="I44" s="224">
        <v>3.5</v>
      </c>
      <c r="J44" s="1108"/>
      <c r="K44" s="1109"/>
      <c r="L44" s="75" t="s">
        <v>118</v>
      </c>
      <c r="M44" s="74" t="s">
        <v>120</v>
      </c>
      <c r="N44" s="74">
        <v>15</v>
      </c>
      <c r="O44" s="300" t="s">
        <v>119</v>
      </c>
      <c r="P44" s="74" t="s">
        <v>126</v>
      </c>
      <c r="Q44" s="74" t="s">
        <v>122</v>
      </c>
      <c r="R44" s="61" t="s">
        <v>122</v>
      </c>
      <c r="S44" s="74"/>
      <c r="T44" s="1133"/>
      <c r="U44" s="1133"/>
      <c r="V44" s="91"/>
      <c r="W44" s="1168"/>
    </row>
    <row r="45" spans="1:23" ht="14.25" customHeight="1">
      <c r="A45" s="107"/>
      <c r="B45" s="870" t="s">
        <v>485</v>
      </c>
      <c r="C45" s="824"/>
      <c r="D45" s="824"/>
      <c r="E45" s="824"/>
      <c r="F45" s="824"/>
      <c r="G45" s="824"/>
      <c r="H45" s="824"/>
      <c r="I45" s="824"/>
      <c r="J45" s="824"/>
      <c r="K45" s="824"/>
      <c r="L45" s="824"/>
      <c r="M45" s="824"/>
      <c r="N45" s="824"/>
      <c r="O45" s="824"/>
      <c r="P45" s="824"/>
      <c r="Q45" s="824"/>
      <c r="R45" s="824"/>
      <c r="S45" s="824"/>
      <c r="T45" s="824"/>
      <c r="U45" s="824"/>
      <c r="V45" s="953"/>
      <c r="W45" s="176"/>
    </row>
    <row r="46" spans="1:23" ht="14.25" customHeight="1">
      <c r="A46" s="210">
        <v>32</v>
      </c>
      <c r="B46" s="277" t="s">
        <v>486</v>
      </c>
      <c r="C46" s="912" t="s">
        <v>245</v>
      </c>
      <c r="D46" s="913"/>
      <c r="E46" s="224">
        <v>85</v>
      </c>
      <c r="F46" s="224" t="s">
        <v>117</v>
      </c>
      <c r="G46" s="224" t="s">
        <v>120</v>
      </c>
      <c r="H46" s="224">
        <v>3.5</v>
      </c>
      <c r="I46" s="224">
        <v>3.5</v>
      </c>
      <c r="J46" s="1088" t="s">
        <v>241</v>
      </c>
      <c r="K46" s="1089"/>
      <c r="L46" s="75" t="s">
        <v>118</v>
      </c>
      <c r="M46" s="74" t="s">
        <v>120</v>
      </c>
      <c r="N46" s="74">
        <v>15</v>
      </c>
      <c r="O46" s="75" t="s">
        <v>119</v>
      </c>
      <c r="P46" s="74"/>
      <c r="Q46" s="74" t="s">
        <v>122</v>
      </c>
      <c r="R46" s="61" t="s">
        <v>122</v>
      </c>
      <c r="S46" s="74"/>
      <c r="T46" s="91"/>
      <c r="U46" s="91"/>
      <c r="V46" s="91"/>
      <c r="W46" s="732"/>
    </row>
    <row r="47" spans="1:23" ht="14.25" customHeight="1">
      <c r="A47" s="1192" t="s">
        <v>322</v>
      </c>
      <c r="B47" s="1154"/>
      <c r="C47" s="1154"/>
      <c r="D47" s="1154"/>
      <c r="E47" s="1154"/>
      <c r="F47" s="1154"/>
      <c r="G47" s="1154"/>
      <c r="H47" s="1154"/>
      <c r="I47" s="1154"/>
      <c r="J47" s="1154"/>
      <c r="K47" s="1154"/>
      <c r="L47" s="1154"/>
      <c r="M47" s="1154"/>
      <c r="N47" s="1154"/>
      <c r="O47" s="1154"/>
      <c r="P47" s="1154"/>
      <c r="Q47" s="1154"/>
      <c r="R47" s="1154"/>
      <c r="S47" s="1154"/>
      <c r="T47" s="1154"/>
      <c r="U47" s="1154"/>
      <c r="V47" s="1154"/>
      <c r="W47" s="1193"/>
    </row>
    <row r="48" spans="1:23" ht="14.25" customHeight="1">
      <c r="A48" s="95">
        <v>33</v>
      </c>
      <c r="B48" s="94" t="s">
        <v>1100</v>
      </c>
      <c r="C48" s="442">
        <v>2115000</v>
      </c>
      <c r="D48" s="278">
        <v>2015000</v>
      </c>
      <c r="E48" s="224">
        <v>85</v>
      </c>
      <c r="F48" s="224" t="s">
        <v>117</v>
      </c>
      <c r="G48" s="224" t="s">
        <v>120</v>
      </c>
      <c r="H48" s="224">
        <v>3.5</v>
      </c>
      <c r="I48" s="224">
        <v>3.5</v>
      </c>
      <c r="J48" s="1088" t="s">
        <v>302</v>
      </c>
      <c r="K48" s="1089"/>
      <c r="L48" s="75" t="s">
        <v>118</v>
      </c>
      <c r="M48" s="74" t="s">
        <v>120</v>
      </c>
      <c r="N48" s="74">
        <v>15</v>
      </c>
      <c r="O48" s="74">
        <v>2018</v>
      </c>
      <c r="P48" s="74"/>
      <c r="Q48" s="74" t="s">
        <v>122</v>
      </c>
      <c r="R48" s="74" t="s">
        <v>122</v>
      </c>
      <c r="S48" s="74"/>
      <c r="T48" s="91"/>
      <c r="U48" s="91"/>
      <c r="V48" s="91"/>
      <c r="W48" s="1195"/>
    </row>
    <row r="49" spans="1:23" ht="14.25" customHeight="1">
      <c r="A49" s="95">
        <v>34</v>
      </c>
      <c r="B49" s="94" t="s">
        <v>1101</v>
      </c>
      <c r="C49" s="442">
        <v>2115000</v>
      </c>
      <c r="D49" s="278">
        <v>2015000</v>
      </c>
      <c r="E49" s="224">
        <v>85</v>
      </c>
      <c r="F49" s="224" t="s">
        <v>117</v>
      </c>
      <c r="G49" s="224" t="s">
        <v>120</v>
      </c>
      <c r="H49" s="224">
        <v>3.5</v>
      </c>
      <c r="I49" s="224">
        <v>3.5</v>
      </c>
      <c r="J49" s="1106"/>
      <c r="K49" s="1107"/>
      <c r="L49" s="75" t="s">
        <v>118</v>
      </c>
      <c r="M49" s="74" t="s">
        <v>120</v>
      </c>
      <c r="N49" s="74">
        <v>15</v>
      </c>
      <c r="O49" s="74" t="s">
        <v>119</v>
      </c>
      <c r="P49" s="74"/>
      <c r="Q49" s="74" t="s">
        <v>122</v>
      </c>
      <c r="R49" s="74" t="s">
        <v>122</v>
      </c>
      <c r="S49" s="74"/>
      <c r="T49" s="91"/>
      <c r="U49" s="91"/>
      <c r="V49" s="91"/>
      <c r="W49" s="1196"/>
    </row>
    <row r="50" spans="1:23" ht="14.25" customHeight="1">
      <c r="A50" s="95">
        <v>35</v>
      </c>
      <c r="B50" s="94" t="s">
        <v>1102</v>
      </c>
      <c r="C50" s="442">
        <v>2115000</v>
      </c>
      <c r="D50" s="278">
        <v>2015000</v>
      </c>
      <c r="E50" s="224">
        <v>85</v>
      </c>
      <c r="F50" s="224" t="s">
        <v>117</v>
      </c>
      <c r="G50" s="224" t="s">
        <v>120</v>
      </c>
      <c r="H50" s="224">
        <v>3.5</v>
      </c>
      <c r="I50" s="224">
        <v>3.5</v>
      </c>
      <c r="J50" s="1108"/>
      <c r="K50" s="1109"/>
      <c r="L50" s="75" t="s">
        <v>118</v>
      </c>
      <c r="M50" s="74" t="s">
        <v>120</v>
      </c>
      <c r="N50" s="74">
        <v>15</v>
      </c>
      <c r="O50" s="74">
        <v>2018</v>
      </c>
      <c r="P50" s="74"/>
      <c r="Q50" s="74" t="s">
        <v>122</v>
      </c>
      <c r="R50" s="74" t="s">
        <v>122</v>
      </c>
      <c r="S50" s="74"/>
      <c r="T50" s="91"/>
      <c r="U50" s="91"/>
      <c r="V50" s="91"/>
      <c r="W50" s="1196"/>
    </row>
    <row r="51" spans="1:23" ht="14.25" customHeight="1">
      <c r="A51" s="95">
        <v>36</v>
      </c>
      <c r="B51" s="94" t="s">
        <v>1103</v>
      </c>
      <c r="C51" s="442">
        <v>1965000</v>
      </c>
      <c r="D51" s="761">
        <v>1915000</v>
      </c>
      <c r="E51" s="224">
        <v>85</v>
      </c>
      <c r="F51" s="224" t="s">
        <v>117</v>
      </c>
      <c r="G51" s="224" t="s">
        <v>120</v>
      </c>
      <c r="H51" s="224">
        <v>3.5</v>
      </c>
      <c r="I51" s="224">
        <v>3.5</v>
      </c>
      <c r="J51" s="1088" t="s">
        <v>1127</v>
      </c>
      <c r="K51" s="1089"/>
      <c r="L51" s="75" t="s">
        <v>118</v>
      </c>
      <c r="M51" s="74" t="s">
        <v>120</v>
      </c>
      <c r="N51" s="74">
        <v>15</v>
      </c>
      <c r="O51" s="74">
        <v>2018</v>
      </c>
      <c r="P51" s="74"/>
      <c r="Q51" s="74" t="s">
        <v>122</v>
      </c>
      <c r="R51" s="74" t="s">
        <v>122</v>
      </c>
      <c r="S51" s="74"/>
      <c r="T51" s="660"/>
      <c r="U51" s="660"/>
      <c r="V51" s="660"/>
      <c r="W51" s="1196"/>
    </row>
    <row r="52" spans="1:23" ht="14.25" customHeight="1">
      <c r="A52" s="95">
        <v>37</v>
      </c>
      <c r="B52" s="94" t="s">
        <v>1104</v>
      </c>
      <c r="C52" s="1047" t="s">
        <v>1223</v>
      </c>
      <c r="D52" s="1048"/>
      <c r="E52" s="224">
        <v>85</v>
      </c>
      <c r="F52" s="224" t="s">
        <v>117</v>
      </c>
      <c r="G52" s="224" t="s">
        <v>120</v>
      </c>
      <c r="H52" s="224">
        <v>3.5</v>
      </c>
      <c r="I52" s="224">
        <v>3.5</v>
      </c>
      <c r="J52" s="1106"/>
      <c r="K52" s="1107"/>
      <c r="L52" s="75" t="s">
        <v>118</v>
      </c>
      <c r="M52" s="74" t="s">
        <v>120</v>
      </c>
      <c r="N52" s="74">
        <v>15</v>
      </c>
      <c r="O52" s="74" t="s">
        <v>119</v>
      </c>
      <c r="P52" s="74"/>
      <c r="Q52" s="74" t="s">
        <v>122</v>
      </c>
      <c r="R52" s="74" t="s">
        <v>122</v>
      </c>
      <c r="S52" s="74"/>
      <c r="T52" s="660"/>
      <c r="U52" s="660"/>
      <c r="V52" s="660"/>
      <c r="W52" s="1196"/>
    </row>
    <row r="53" spans="1:23" ht="14.25" customHeight="1">
      <c r="A53" s="95">
        <v>38</v>
      </c>
      <c r="B53" s="94" t="s">
        <v>1105</v>
      </c>
      <c r="C53" s="1049" t="s">
        <v>245</v>
      </c>
      <c r="D53" s="1145"/>
      <c r="E53" s="224">
        <v>85</v>
      </c>
      <c r="F53" s="224" t="s">
        <v>117</v>
      </c>
      <c r="G53" s="224" t="s">
        <v>120</v>
      </c>
      <c r="H53" s="224">
        <v>3.5</v>
      </c>
      <c r="I53" s="224">
        <v>3.5</v>
      </c>
      <c r="J53" s="1108"/>
      <c r="K53" s="1109"/>
      <c r="L53" s="75" t="s">
        <v>118</v>
      </c>
      <c r="M53" s="74" t="s">
        <v>120</v>
      </c>
      <c r="N53" s="74">
        <v>15</v>
      </c>
      <c r="O53" s="74">
        <v>2018</v>
      </c>
      <c r="P53" s="74"/>
      <c r="Q53" s="74" t="s">
        <v>122</v>
      </c>
      <c r="R53" s="74" t="s">
        <v>122</v>
      </c>
      <c r="S53" s="74"/>
      <c r="T53" s="660"/>
      <c r="U53" s="660"/>
      <c r="V53" s="660"/>
      <c r="W53" s="1196"/>
    </row>
    <row r="54" spans="1:23" ht="14.25" customHeight="1">
      <c r="A54" s="870" t="s">
        <v>1114</v>
      </c>
      <c r="B54" s="824"/>
      <c r="C54" s="824"/>
      <c r="D54" s="824"/>
      <c r="E54" s="824"/>
      <c r="F54" s="824"/>
      <c r="G54" s="824"/>
      <c r="H54" s="824"/>
      <c r="I54" s="824"/>
      <c r="J54" s="824"/>
      <c r="K54" s="824"/>
      <c r="L54" s="824"/>
      <c r="M54" s="824"/>
      <c r="N54" s="824"/>
      <c r="O54" s="824"/>
      <c r="P54" s="824"/>
      <c r="Q54" s="824"/>
      <c r="R54" s="824"/>
      <c r="S54" s="824"/>
      <c r="T54" s="824"/>
      <c r="U54" s="953"/>
      <c r="V54" s="818"/>
      <c r="W54" s="1196"/>
    </row>
    <row r="55" spans="1:23" ht="14.25" customHeight="1">
      <c r="A55" s="317"/>
      <c r="B55" s="819" t="s">
        <v>1263</v>
      </c>
      <c r="C55" s="499">
        <v>4015000</v>
      </c>
      <c r="D55" s="489">
        <v>3915000</v>
      </c>
      <c r="E55" s="224">
        <v>148</v>
      </c>
      <c r="F55" s="224" t="s">
        <v>192</v>
      </c>
      <c r="G55" s="224" t="s">
        <v>120</v>
      </c>
      <c r="H55" s="224">
        <v>4</v>
      </c>
      <c r="I55" s="224">
        <v>4</v>
      </c>
      <c r="J55" s="64" t="s">
        <v>119</v>
      </c>
      <c r="K55" s="64"/>
      <c r="L55" s="75" t="s">
        <v>118</v>
      </c>
      <c r="M55" s="74" t="s">
        <v>120</v>
      </c>
      <c r="N55" s="74">
        <v>15</v>
      </c>
      <c r="O55" s="74">
        <v>2018</v>
      </c>
      <c r="P55" s="74"/>
      <c r="Q55" s="74" t="s">
        <v>122</v>
      </c>
      <c r="R55" s="74" t="s">
        <v>122</v>
      </c>
      <c r="S55" s="74"/>
      <c r="T55" s="815"/>
      <c r="U55" s="815"/>
      <c r="V55" s="815"/>
      <c r="W55" s="1196"/>
    </row>
    <row r="56" spans="1:23" ht="14.25" customHeight="1">
      <c r="A56" s="663"/>
      <c r="B56" s="870" t="s">
        <v>1114</v>
      </c>
      <c r="C56" s="824"/>
      <c r="D56" s="824"/>
      <c r="E56" s="824"/>
      <c r="F56" s="824"/>
      <c r="G56" s="824"/>
      <c r="H56" s="824"/>
      <c r="I56" s="824"/>
      <c r="J56" s="824"/>
      <c r="K56" s="824"/>
      <c r="L56" s="824"/>
      <c r="M56" s="824"/>
      <c r="N56" s="824"/>
      <c r="O56" s="824"/>
      <c r="P56" s="824"/>
      <c r="Q56" s="824"/>
      <c r="R56" s="824"/>
      <c r="S56" s="824"/>
      <c r="T56" s="824"/>
      <c r="U56" s="824"/>
      <c r="V56" s="953"/>
      <c r="W56" s="1196"/>
    </row>
    <row r="57" spans="1:23" ht="30.75" customHeight="1">
      <c r="A57" s="317">
        <v>39</v>
      </c>
      <c r="B57" s="94" t="s">
        <v>1115</v>
      </c>
      <c r="C57" s="442">
        <v>2315000</v>
      </c>
      <c r="D57" s="761">
        <v>2215000</v>
      </c>
      <c r="E57" s="224">
        <v>85</v>
      </c>
      <c r="F57" s="224" t="s">
        <v>117</v>
      </c>
      <c r="G57" s="224" t="s">
        <v>120</v>
      </c>
      <c r="H57" s="224">
        <v>3.5</v>
      </c>
      <c r="I57" s="224">
        <v>3.5</v>
      </c>
      <c r="J57" s="1088" t="s">
        <v>1113</v>
      </c>
      <c r="K57" s="659"/>
      <c r="L57" s="75" t="s">
        <v>118</v>
      </c>
      <c r="M57" s="74" t="s">
        <v>120</v>
      </c>
      <c r="N57" s="74">
        <v>15</v>
      </c>
      <c r="O57" s="75">
        <v>43435</v>
      </c>
      <c r="P57" s="74" t="s">
        <v>121</v>
      </c>
      <c r="Q57" s="74" t="s">
        <v>122</v>
      </c>
      <c r="R57" s="75" t="s">
        <v>122</v>
      </c>
      <c r="S57" s="74"/>
      <c r="T57" s="660"/>
      <c r="U57" s="660"/>
      <c r="V57" s="660"/>
      <c r="W57" s="1196"/>
    </row>
    <row r="58" spans="1:23" ht="29.25" customHeight="1">
      <c r="A58" s="317">
        <v>40</v>
      </c>
      <c r="B58" s="94" t="s">
        <v>1116</v>
      </c>
      <c r="C58" s="442">
        <v>2315000</v>
      </c>
      <c r="D58" s="761">
        <v>2215000</v>
      </c>
      <c r="E58" s="224">
        <v>85</v>
      </c>
      <c r="F58" s="224" t="s">
        <v>117</v>
      </c>
      <c r="G58" s="224" t="s">
        <v>120</v>
      </c>
      <c r="H58" s="224">
        <v>3.5</v>
      </c>
      <c r="I58" s="224">
        <v>3.5</v>
      </c>
      <c r="J58" s="1106"/>
      <c r="K58" s="659"/>
      <c r="L58" s="75" t="s">
        <v>118</v>
      </c>
      <c r="M58" s="74" t="s">
        <v>120</v>
      </c>
      <c r="N58" s="74">
        <v>15</v>
      </c>
      <c r="O58" s="75">
        <v>43435</v>
      </c>
      <c r="P58" s="74" t="s">
        <v>121</v>
      </c>
      <c r="Q58" s="74" t="s">
        <v>122</v>
      </c>
      <c r="R58" s="74" t="s">
        <v>122</v>
      </c>
      <c r="S58" s="74"/>
      <c r="T58" s="660"/>
      <c r="U58" s="660"/>
      <c r="V58" s="660"/>
      <c r="W58" s="1196"/>
    </row>
    <row r="59" spans="1:23" ht="32.25" customHeight="1">
      <c r="A59" s="317">
        <v>41</v>
      </c>
      <c r="B59" s="94" t="s">
        <v>1117</v>
      </c>
      <c r="C59" s="442">
        <v>2315000</v>
      </c>
      <c r="D59" s="761">
        <v>2215000</v>
      </c>
      <c r="E59" s="224">
        <v>85</v>
      </c>
      <c r="F59" s="224" t="s">
        <v>117</v>
      </c>
      <c r="G59" s="224" t="s">
        <v>120</v>
      </c>
      <c r="H59" s="224">
        <v>3.5</v>
      </c>
      <c r="I59" s="224">
        <v>3.5</v>
      </c>
      <c r="J59" s="1106"/>
      <c r="K59" s="659"/>
      <c r="L59" s="75" t="s">
        <v>118</v>
      </c>
      <c r="M59" s="74" t="s">
        <v>120</v>
      </c>
      <c r="N59" s="74">
        <v>15</v>
      </c>
      <c r="O59" s="75">
        <v>43435</v>
      </c>
      <c r="P59" s="74" t="s">
        <v>121</v>
      </c>
      <c r="Q59" s="74" t="s">
        <v>122</v>
      </c>
      <c r="R59" s="74" t="s">
        <v>122</v>
      </c>
      <c r="S59" s="74"/>
      <c r="T59" s="660"/>
      <c r="U59" s="660"/>
      <c r="V59" s="660"/>
      <c r="W59" s="1196"/>
    </row>
    <row r="60" spans="1:23" ht="32.25" customHeight="1">
      <c r="A60" s="317">
        <v>42</v>
      </c>
      <c r="B60" s="94" t="s">
        <v>1118</v>
      </c>
      <c r="C60" s="442">
        <v>2315000</v>
      </c>
      <c r="D60" s="761">
        <v>2215000</v>
      </c>
      <c r="E60" s="224">
        <v>85</v>
      </c>
      <c r="F60" s="224" t="s">
        <v>117</v>
      </c>
      <c r="G60" s="224" t="s">
        <v>120</v>
      </c>
      <c r="H60" s="224">
        <v>3.5</v>
      </c>
      <c r="I60" s="224">
        <v>3.5</v>
      </c>
      <c r="J60" s="1106"/>
      <c r="K60" s="659"/>
      <c r="L60" s="75" t="s">
        <v>118</v>
      </c>
      <c r="M60" s="74" t="s">
        <v>120</v>
      </c>
      <c r="N60" s="74">
        <v>15</v>
      </c>
      <c r="O60" s="75">
        <v>43435</v>
      </c>
      <c r="P60" s="74" t="s">
        <v>121</v>
      </c>
      <c r="Q60" s="74" t="s">
        <v>122</v>
      </c>
      <c r="R60" s="74" t="s">
        <v>122</v>
      </c>
      <c r="S60" s="74"/>
      <c r="T60" s="660"/>
      <c r="U60" s="660"/>
      <c r="V60" s="660"/>
      <c r="W60" s="1196"/>
    </row>
    <row r="61" spans="1:23" ht="32.25" customHeight="1">
      <c r="A61" s="317">
        <v>43</v>
      </c>
      <c r="B61" s="94" t="s">
        <v>1119</v>
      </c>
      <c r="C61" s="442">
        <v>2315000</v>
      </c>
      <c r="D61" s="761">
        <v>2215000</v>
      </c>
      <c r="E61" s="224">
        <v>85</v>
      </c>
      <c r="F61" s="224" t="s">
        <v>117</v>
      </c>
      <c r="G61" s="224" t="s">
        <v>120</v>
      </c>
      <c r="H61" s="224">
        <v>3.5</v>
      </c>
      <c r="I61" s="224">
        <v>3.5</v>
      </c>
      <c r="J61" s="1106"/>
      <c r="K61" s="659"/>
      <c r="L61" s="75" t="s">
        <v>118</v>
      </c>
      <c r="M61" s="74" t="s">
        <v>120</v>
      </c>
      <c r="N61" s="74">
        <v>15</v>
      </c>
      <c r="O61" s="75">
        <v>43435</v>
      </c>
      <c r="P61" s="74" t="s">
        <v>121</v>
      </c>
      <c r="Q61" s="74" t="s">
        <v>122</v>
      </c>
      <c r="R61" s="74" t="s">
        <v>122</v>
      </c>
      <c r="S61" s="74"/>
      <c r="T61" s="660"/>
      <c r="U61" s="660"/>
      <c r="V61" s="660"/>
      <c r="W61" s="1196"/>
    </row>
    <row r="62" spans="1:23" ht="29.25" customHeight="1">
      <c r="A62" s="317">
        <v>44</v>
      </c>
      <c r="B62" s="94" t="s">
        <v>1120</v>
      </c>
      <c r="C62" s="442">
        <v>2315000</v>
      </c>
      <c r="D62" s="761">
        <v>2215000</v>
      </c>
      <c r="E62" s="224">
        <v>85</v>
      </c>
      <c r="F62" s="224" t="s">
        <v>117</v>
      </c>
      <c r="G62" s="224" t="s">
        <v>120</v>
      </c>
      <c r="H62" s="224">
        <v>3.5</v>
      </c>
      <c r="I62" s="224">
        <v>3.5</v>
      </c>
      <c r="J62" s="1108"/>
      <c r="K62" s="659"/>
      <c r="L62" s="75" t="s">
        <v>118</v>
      </c>
      <c r="M62" s="74" t="s">
        <v>120</v>
      </c>
      <c r="N62" s="74">
        <v>15</v>
      </c>
      <c r="O62" s="75">
        <v>43435</v>
      </c>
      <c r="P62" s="74" t="s">
        <v>121</v>
      </c>
      <c r="Q62" s="74" t="s">
        <v>122</v>
      </c>
      <c r="R62" s="74" t="s">
        <v>122</v>
      </c>
      <c r="S62" s="74"/>
      <c r="T62" s="660"/>
      <c r="U62" s="660"/>
      <c r="V62" s="660"/>
      <c r="W62" s="1196"/>
    </row>
    <row r="63" spans="1:23" ht="21.75" customHeight="1">
      <c r="A63" s="289" t="s">
        <v>5</v>
      </c>
      <c r="B63" s="986" t="s">
        <v>550</v>
      </c>
      <c r="C63" s="987"/>
      <c r="D63" s="987"/>
      <c r="E63" s="987"/>
      <c r="F63" s="987"/>
      <c r="G63" s="987"/>
      <c r="H63" s="987"/>
      <c r="I63" s="987"/>
      <c r="J63" s="987"/>
      <c r="K63" s="987"/>
      <c r="L63" s="987"/>
      <c r="M63" s="987"/>
      <c r="N63" s="987"/>
      <c r="O63" s="987"/>
      <c r="P63" s="987"/>
      <c r="Q63" s="987"/>
      <c r="R63" s="987"/>
      <c r="S63" s="987"/>
      <c r="T63" s="987"/>
      <c r="U63" s="987"/>
      <c r="V63" s="987"/>
      <c r="W63" s="1196"/>
    </row>
    <row r="64" spans="1:23" ht="21.75" customHeight="1">
      <c r="A64" s="251">
        <v>45</v>
      </c>
      <c r="B64" s="251" t="s">
        <v>552</v>
      </c>
      <c r="C64" s="893" t="s">
        <v>116</v>
      </c>
      <c r="D64" s="894"/>
      <c r="E64" s="250">
        <v>85</v>
      </c>
      <c r="F64" s="250" t="s">
        <v>151</v>
      </c>
      <c r="G64" s="250" t="s">
        <v>118</v>
      </c>
      <c r="H64" s="60">
        <v>3.25</v>
      </c>
      <c r="I64" s="250">
        <v>3.25</v>
      </c>
      <c r="J64" s="1088" t="s">
        <v>302</v>
      </c>
      <c r="K64" s="1089"/>
      <c r="L64" s="66" t="s">
        <v>125</v>
      </c>
      <c r="M64" s="66" t="s">
        <v>373</v>
      </c>
      <c r="N64" s="65">
        <v>15</v>
      </c>
      <c r="O64" s="734" t="s">
        <v>439</v>
      </c>
      <c r="P64" s="65" t="s">
        <v>121</v>
      </c>
      <c r="Q64" s="63" t="s">
        <v>122</v>
      </c>
      <c r="R64" s="319" t="s">
        <v>122</v>
      </c>
      <c r="S64" s="63" t="s">
        <v>304</v>
      </c>
      <c r="T64" s="1090" t="s">
        <v>551</v>
      </c>
      <c r="U64" s="1092"/>
      <c r="V64" s="73"/>
      <c r="W64" s="1196"/>
    </row>
    <row r="65" spans="1:23" ht="15.75">
      <c r="A65" s="1126" t="s">
        <v>915</v>
      </c>
      <c r="B65" s="1127"/>
      <c r="C65" s="1127"/>
      <c r="D65" s="1127"/>
      <c r="E65" s="1127"/>
      <c r="F65" s="1127"/>
      <c r="G65" s="1127"/>
      <c r="H65" s="1127"/>
      <c r="I65" s="1127"/>
      <c r="J65" s="1127"/>
      <c r="K65" s="1127"/>
      <c r="L65" s="1127"/>
      <c r="M65" s="1127"/>
      <c r="N65" s="1127"/>
      <c r="O65" s="1127"/>
      <c r="P65" s="1127"/>
      <c r="Q65" s="1127"/>
      <c r="R65" s="1127"/>
      <c r="S65" s="1127"/>
      <c r="T65" s="1127"/>
      <c r="U65" s="1127"/>
      <c r="V65" s="1127"/>
      <c r="W65" s="542"/>
    </row>
    <row r="66" spans="1:23" ht="15.75">
      <c r="A66" s="664" t="s">
        <v>1204</v>
      </c>
      <c r="B66" s="690" t="s">
        <v>1092</v>
      </c>
      <c r="C66" s="1190" t="s">
        <v>245</v>
      </c>
      <c r="D66" s="1191"/>
      <c r="E66" s="657" t="s">
        <v>120</v>
      </c>
      <c r="F66" s="654">
        <v>5</v>
      </c>
      <c r="G66" s="543">
        <v>5</v>
      </c>
      <c r="H66" s="545" t="s">
        <v>119</v>
      </c>
      <c r="I66" s="545" t="s">
        <v>119</v>
      </c>
      <c r="J66" s="546" t="s">
        <v>125</v>
      </c>
      <c r="K66" s="546" t="s">
        <v>294</v>
      </c>
      <c r="L66" s="547">
        <v>10</v>
      </c>
      <c r="M66" s="546" t="s">
        <v>122</v>
      </c>
      <c r="N66" s="548" t="s">
        <v>121</v>
      </c>
      <c r="O66" s="548" t="s">
        <v>122</v>
      </c>
      <c r="P66" s="546" t="s">
        <v>122</v>
      </c>
      <c r="Q66" s="548" t="s">
        <v>304</v>
      </c>
      <c r="R66" s="653"/>
      <c r="S66" s="653"/>
      <c r="T66" s="653"/>
      <c r="U66" s="653"/>
      <c r="V66" s="653"/>
      <c r="W66" s="542"/>
    </row>
    <row r="67" spans="1:23" ht="15.75">
      <c r="A67" s="665" t="s">
        <v>1205</v>
      </c>
      <c r="B67" s="655" t="s">
        <v>916</v>
      </c>
      <c r="C67" s="1160" t="s">
        <v>245</v>
      </c>
      <c r="D67" s="1161"/>
      <c r="E67" s="656" t="s">
        <v>120</v>
      </c>
      <c r="F67" s="543">
        <v>5</v>
      </c>
      <c r="G67" s="543">
        <v>5</v>
      </c>
      <c r="H67" s="545" t="s">
        <v>119</v>
      </c>
      <c r="I67" s="545" t="s">
        <v>119</v>
      </c>
      <c r="J67" s="546" t="s">
        <v>125</v>
      </c>
      <c r="K67" s="546" t="s">
        <v>294</v>
      </c>
      <c r="L67" s="547">
        <v>10</v>
      </c>
      <c r="M67" s="546" t="s">
        <v>122</v>
      </c>
      <c r="N67" s="548" t="s">
        <v>121</v>
      </c>
      <c r="O67" s="548" t="s">
        <v>122</v>
      </c>
      <c r="P67" s="546" t="s">
        <v>122</v>
      </c>
      <c r="Q67" s="548" t="s">
        <v>304</v>
      </c>
      <c r="R67" s="450"/>
      <c r="S67" s="450"/>
      <c r="T67" s="450"/>
      <c r="U67" s="450"/>
      <c r="V67" s="450"/>
      <c r="W67" s="542"/>
    </row>
    <row r="68" spans="1:23" ht="18.75">
      <c r="A68" s="290"/>
      <c r="B68" s="1154" t="s">
        <v>1224</v>
      </c>
      <c r="C68" s="1155"/>
      <c r="D68" s="1155"/>
      <c r="E68" s="1155"/>
      <c r="F68" s="1155"/>
      <c r="G68" s="1155"/>
      <c r="H68" s="1155"/>
      <c r="I68" s="1155"/>
      <c r="J68" s="1155"/>
      <c r="K68" s="1155"/>
      <c r="L68" s="1155"/>
      <c r="M68" s="1155"/>
      <c r="N68" s="1155"/>
      <c r="O68" s="1155"/>
      <c r="P68" s="1155"/>
      <c r="Q68" s="1155"/>
      <c r="R68" s="1155"/>
      <c r="S68" s="1155"/>
      <c r="T68" s="1155"/>
      <c r="U68" s="1155"/>
      <c r="V68" s="1156"/>
      <c r="W68" s="1064"/>
    </row>
    <row r="69" spans="1:23" ht="15.75">
      <c r="A69" s="794" t="s">
        <v>1225</v>
      </c>
      <c r="B69" s="460" t="s">
        <v>1226</v>
      </c>
      <c r="C69" s="795">
        <v>4315000</v>
      </c>
      <c r="D69" s="781">
        <v>4115000</v>
      </c>
      <c r="E69" s="657" t="s">
        <v>1227</v>
      </c>
      <c r="F69" s="796" t="s">
        <v>307</v>
      </c>
      <c r="G69" s="796" t="s">
        <v>120</v>
      </c>
      <c r="H69" s="797" t="s">
        <v>1228</v>
      </c>
      <c r="I69" s="797" t="s">
        <v>1228</v>
      </c>
      <c r="J69" s="798" t="s">
        <v>394</v>
      </c>
      <c r="K69" s="798"/>
      <c r="L69" s="799" t="s">
        <v>1229</v>
      </c>
      <c r="M69" s="66" t="s">
        <v>125</v>
      </c>
      <c r="N69" s="800" t="s">
        <v>1230</v>
      </c>
      <c r="O69" s="800" t="s">
        <v>394</v>
      </c>
      <c r="P69" s="798" t="s">
        <v>305</v>
      </c>
      <c r="Q69" s="800" t="s">
        <v>306</v>
      </c>
      <c r="R69" s="801" t="s">
        <v>306</v>
      </c>
      <c r="S69" s="801"/>
      <c r="T69" s="1157" t="s">
        <v>1231</v>
      </c>
      <c r="U69" s="1158"/>
      <c r="V69" s="1159"/>
      <c r="W69" s="1064"/>
    </row>
    <row r="70" spans="1:23" ht="21.75" customHeight="1">
      <c r="A70" s="290"/>
      <c r="B70" s="1154" t="s">
        <v>6</v>
      </c>
      <c r="C70" s="1155"/>
      <c r="D70" s="1155"/>
      <c r="E70" s="1155"/>
      <c r="F70" s="1155"/>
      <c r="G70" s="1155"/>
      <c r="H70" s="1155"/>
      <c r="I70" s="1155"/>
      <c r="J70" s="1155"/>
      <c r="K70" s="1155"/>
      <c r="L70" s="1155"/>
      <c r="M70" s="1155"/>
      <c r="N70" s="1155"/>
      <c r="O70" s="1155"/>
      <c r="P70" s="1155"/>
      <c r="Q70" s="1155"/>
      <c r="R70" s="1155"/>
      <c r="S70" s="1155"/>
      <c r="T70" s="1155"/>
      <c r="U70" s="1155"/>
      <c r="V70" s="1156"/>
      <c r="W70" s="1064"/>
    </row>
    <row r="71" spans="1:23" ht="21.75" customHeight="1">
      <c r="A71" s="251">
        <v>48</v>
      </c>
      <c r="B71" s="210" t="s">
        <v>787</v>
      </c>
      <c r="C71" s="1138" t="s">
        <v>25</v>
      </c>
      <c r="D71" s="1139"/>
      <c r="E71" s="250">
        <v>120</v>
      </c>
      <c r="F71" s="250" t="s">
        <v>117</v>
      </c>
      <c r="G71" s="250" t="s">
        <v>120</v>
      </c>
      <c r="H71" s="60">
        <v>4.3</v>
      </c>
      <c r="I71" s="250">
        <v>4.3</v>
      </c>
      <c r="J71" s="1146" t="s">
        <v>185</v>
      </c>
      <c r="K71" s="1147"/>
      <c r="L71" s="66">
        <v>42795</v>
      </c>
      <c r="M71" s="66" t="s">
        <v>125</v>
      </c>
      <c r="N71" s="65">
        <v>9</v>
      </c>
      <c r="O71" s="61" t="s">
        <v>119</v>
      </c>
      <c r="P71" s="65" t="s">
        <v>121</v>
      </c>
      <c r="Q71" s="63" t="s">
        <v>122</v>
      </c>
      <c r="R71" s="61" t="s">
        <v>122</v>
      </c>
      <c r="S71" s="166"/>
      <c r="T71" s="1090" t="s">
        <v>786</v>
      </c>
      <c r="U71" s="1092"/>
      <c r="V71" s="73"/>
      <c r="W71" s="1064"/>
    </row>
    <row r="72" spans="1:23" ht="21.75" customHeight="1">
      <c r="A72" s="251">
        <v>49</v>
      </c>
      <c r="B72" s="210" t="s">
        <v>790</v>
      </c>
      <c r="C72" s="455">
        <v>3415000</v>
      </c>
      <c r="D72" s="455">
        <v>3315000</v>
      </c>
      <c r="E72" s="250">
        <v>120</v>
      </c>
      <c r="F72" s="250" t="s">
        <v>117</v>
      </c>
      <c r="G72" s="250" t="s">
        <v>120</v>
      </c>
      <c r="H72" s="60">
        <v>4.3</v>
      </c>
      <c r="I72" s="250">
        <v>4.3</v>
      </c>
      <c r="J72" s="1148"/>
      <c r="K72" s="1149"/>
      <c r="L72" s="66">
        <v>42795</v>
      </c>
      <c r="M72" s="66" t="s">
        <v>125</v>
      </c>
      <c r="N72" s="65">
        <v>9</v>
      </c>
      <c r="O72" s="61" t="s">
        <v>119</v>
      </c>
      <c r="P72" s="65" t="s">
        <v>121</v>
      </c>
      <c r="Q72" s="63" t="s">
        <v>306</v>
      </c>
      <c r="R72" s="61" t="s">
        <v>306</v>
      </c>
      <c r="S72" s="166"/>
      <c r="T72" s="1081"/>
      <c r="U72" s="1083"/>
      <c r="V72" s="73"/>
      <c r="W72" s="1064"/>
    </row>
    <row r="73" spans="1:23" ht="21.75" customHeight="1">
      <c r="A73" s="251">
        <v>50</v>
      </c>
      <c r="B73" s="210" t="s">
        <v>788</v>
      </c>
      <c r="C73" s="1047" t="s">
        <v>1223</v>
      </c>
      <c r="D73" s="1048"/>
      <c r="E73" s="250">
        <v>140</v>
      </c>
      <c r="F73" s="250" t="s">
        <v>257</v>
      </c>
      <c r="G73" s="250" t="s">
        <v>120</v>
      </c>
      <c r="H73" s="60">
        <v>5</v>
      </c>
      <c r="I73" s="250">
        <v>5</v>
      </c>
      <c r="J73" s="1148"/>
      <c r="K73" s="1149"/>
      <c r="L73" s="66">
        <v>42795</v>
      </c>
      <c r="M73" s="66" t="s">
        <v>125</v>
      </c>
      <c r="N73" s="65">
        <v>9</v>
      </c>
      <c r="O73" s="61" t="s">
        <v>119</v>
      </c>
      <c r="P73" s="65" t="s">
        <v>121</v>
      </c>
      <c r="Q73" s="63" t="s">
        <v>122</v>
      </c>
      <c r="R73" s="61" t="s">
        <v>122</v>
      </c>
      <c r="S73" s="166"/>
      <c r="T73" s="1081"/>
      <c r="U73" s="1083"/>
      <c r="V73" s="73"/>
      <c r="W73" s="1064"/>
    </row>
    <row r="74" spans="1:23" ht="21.75" customHeight="1">
      <c r="A74" s="251">
        <v>51</v>
      </c>
      <c r="B74" s="210" t="s">
        <v>789</v>
      </c>
      <c r="C74" s="912" t="s">
        <v>245</v>
      </c>
      <c r="D74" s="913"/>
      <c r="E74" s="250">
        <v>140</v>
      </c>
      <c r="F74" s="250" t="s">
        <v>257</v>
      </c>
      <c r="G74" s="250" t="s">
        <v>120</v>
      </c>
      <c r="H74" s="60">
        <v>5</v>
      </c>
      <c r="I74" s="250">
        <v>5</v>
      </c>
      <c r="J74" s="1148"/>
      <c r="K74" s="1149"/>
      <c r="L74" s="66">
        <v>42795</v>
      </c>
      <c r="M74" s="66" t="s">
        <v>125</v>
      </c>
      <c r="N74" s="65">
        <v>9</v>
      </c>
      <c r="O74" s="61" t="s">
        <v>119</v>
      </c>
      <c r="P74" s="65" t="s">
        <v>121</v>
      </c>
      <c r="Q74" s="63" t="s">
        <v>306</v>
      </c>
      <c r="R74" s="61" t="s">
        <v>306</v>
      </c>
      <c r="S74" s="166"/>
      <c r="T74" s="1081"/>
      <c r="U74" s="1083"/>
      <c r="V74" s="73"/>
      <c r="W74" s="1064"/>
    </row>
    <row r="75" spans="1:23" ht="48.75" customHeight="1">
      <c r="A75" s="251">
        <v>52</v>
      </c>
      <c r="B75" s="210" t="s">
        <v>791</v>
      </c>
      <c r="C75" s="1138" t="s">
        <v>25</v>
      </c>
      <c r="D75" s="1139"/>
      <c r="E75" s="250">
        <v>140</v>
      </c>
      <c r="F75" s="250" t="s">
        <v>257</v>
      </c>
      <c r="G75" s="250" t="s">
        <v>120</v>
      </c>
      <c r="H75" s="60">
        <v>5</v>
      </c>
      <c r="I75" s="250">
        <v>5</v>
      </c>
      <c r="J75" s="1150"/>
      <c r="K75" s="1151"/>
      <c r="L75" s="66">
        <v>42795</v>
      </c>
      <c r="M75" s="66" t="s">
        <v>125</v>
      </c>
      <c r="N75" s="65">
        <v>9</v>
      </c>
      <c r="O75" s="61" t="s">
        <v>119</v>
      </c>
      <c r="P75" s="65" t="s">
        <v>121</v>
      </c>
      <c r="Q75" s="63" t="s">
        <v>122</v>
      </c>
      <c r="R75" s="61" t="s">
        <v>122</v>
      </c>
      <c r="S75" s="166"/>
      <c r="T75" s="1084"/>
      <c r="U75" s="1086"/>
      <c r="V75" s="73"/>
      <c r="W75" s="1064"/>
    </row>
    <row r="76" spans="1:23" ht="18.75" customHeight="1">
      <c r="A76" s="290"/>
      <c r="B76" s="1136" t="s">
        <v>238</v>
      </c>
      <c r="C76" s="1136"/>
      <c r="D76" s="1136"/>
      <c r="E76" s="1136"/>
      <c r="F76" s="1136"/>
      <c r="G76" s="1136"/>
      <c r="H76" s="1136"/>
      <c r="I76" s="1136"/>
      <c r="J76" s="1136"/>
      <c r="K76" s="1136"/>
      <c r="L76" s="1136"/>
      <c r="M76" s="1136"/>
      <c r="N76" s="1136"/>
      <c r="O76" s="1136"/>
      <c r="P76" s="1136"/>
      <c r="Q76" s="1136"/>
      <c r="R76" s="1136"/>
      <c r="S76" s="1136"/>
      <c r="T76" s="1136"/>
      <c r="U76" s="1136"/>
      <c r="V76" s="1136"/>
      <c r="W76" s="1062"/>
    </row>
    <row r="77" spans="1:23" ht="30.75" customHeight="1">
      <c r="A77" s="251">
        <v>53</v>
      </c>
      <c r="B77" s="94" t="s">
        <v>899</v>
      </c>
      <c r="C77" s="912" t="s">
        <v>245</v>
      </c>
      <c r="D77" s="913"/>
      <c r="E77" s="250">
        <v>120</v>
      </c>
      <c r="F77" s="250" t="s">
        <v>151</v>
      </c>
      <c r="G77" s="250" t="s">
        <v>120</v>
      </c>
      <c r="H77" s="60">
        <v>5</v>
      </c>
      <c r="I77" s="250">
        <v>5</v>
      </c>
      <c r="J77" s="1194" t="s">
        <v>185</v>
      </c>
      <c r="K77" s="1147"/>
      <c r="L77" s="66" t="s">
        <v>118</v>
      </c>
      <c r="M77" s="66" t="s">
        <v>373</v>
      </c>
      <c r="N77" s="65">
        <v>15</v>
      </c>
      <c r="O77" s="61" t="s">
        <v>122</v>
      </c>
      <c r="P77" s="65" t="s">
        <v>121</v>
      </c>
      <c r="Q77" s="63" t="s">
        <v>122</v>
      </c>
      <c r="R77" s="63" t="s">
        <v>122</v>
      </c>
      <c r="S77" s="166"/>
      <c r="T77" s="1090" t="s">
        <v>239</v>
      </c>
      <c r="U77" s="1092"/>
      <c r="V77" s="73"/>
      <c r="W77" s="1063"/>
    </row>
    <row r="78" spans="1:23" ht="28.5" customHeight="1">
      <c r="A78" s="251">
        <v>54</v>
      </c>
      <c r="B78" s="94" t="s">
        <v>900</v>
      </c>
      <c r="C78" s="912" t="s">
        <v>245</v>
      </c>
      <c r="D78" s="913"/>
      <c r="E78" s="250">
        <v>120</v>
      </c>
      <c r="F78" s="250" t="s">
        <v>151</v>
      </c>
      <c r="G78" s="250" t="s">
        <v>120</v>
      </c>
      <c r="H78" s="60">
        <v>5</v>
      </c>
      <c r="I78" s="250">
        <v>5</v>
      </c>
      <c r="J78" s="1148"/>
      <c r="K78" s="1149"/>
      <c r="L78" s="66" t="s">
        <v>118</v>
      </c>
      <c r="M78" s="66" t="s">
        <v>373</v>
      </c>
      <c r="N78" s="65">
        <v>15</v>
      </c>
      <c r="O78" s="61" t="s">
        <v>122</v>
      </c>
      <c r="P78" s="65" t="s">
        <v>121</v>
      </c>
      <c r="Q78" s="63" t="s">
        <v>122</v>
      </c>
      <c r="R78" s="63" t="s">
        <v>122</v>
      </c>
      <c r="S78" s="166"/>
      <c r="T78" s="1081"/>
      <c r="U78" s="1083"/>
      <c r="V78" s="73"/>
      <c r="W78" s="1063"/>
    </row>
    <row r="79" spans="1:23" ht="28.5" customHeight="1">
      <c r="A79" s="251">
        <v>55</v>
      </c>
      <c r="B79" s="94" t="s">
        <v>898</v>
      </c>
      <c r="C79" s="191">
        <v>2815000</v>
      </c>
      <c r="D79" s="764">
        <v>2715000</v>
      </c>
      <c r="E79" s="250">
        <v>120</v>
      </c>
      <c r="F79" s="250" t="s">
        <v>151</v>
      </c>
      <c r="G79" s="250" t="s">
        <v>120</v>
      </c>
      <c r="H79" s="60">
        <v>5</v>
      </c>
      <c r="I79" s="250">
        <v>5</v>
      </c>
      <c r="J79" s="1148"/>
      <c r="K79" s="1149"/>
      <c r="L79" s="66" t="s">
        <v>118</v>
      </c>
      <c r="M79" s="66" t="s">
        <v>373</v>
      </c>
      <c r="N79" s="65">
        <v>15</v>
      </c>
      <c r="O79" s="61" t="s">
        <v>122</v>
      </c>
      <c r="P79" s="65" t="s">
        <v>121</v>
      </c>
      <c r="Q79" s="63" t="s">
        <v>122</v>
      </c>
      <c r="R79" s="63" t="s">
        <v>122</v>
      </c>
      <c r="S79" s="166"/>
      <c r="T79" s="1081"/>
      <c r="U79" s="1083"/>
      <c r="V79" s="73"/>
      <c r="W79" s="1063"/>
    </row>
    <row r="80" spans="1:23" ht="15.75" customHeight="1">
      <c r="A80" s="107"/>
      <c r="B80" s="870" t="s">
        <v>374</v>
      </c>
      <c r="C80" s="824"/>
      <c r="D80" s="824"/>
      <c r="E80" s="824"/>
      <c r="F80" s="824"/>
      <c r="G80" s="824"/>
      <c r="H80" s="824"/>
      <c r="I80" s="824"/>
      <c r="J80" s="824"/>
      <c r="K80" s="824"/>
      <c r="L80" s="824"/>
      <c r="M80" s="824"/>
      <c r="N80" s="824"/>
      <c r="O80" s="824"/>
      <c r="P80" s="824"/>
      <c r="Q80" s="824"/>
      <c r="R80" s="824"/>
      <c r="S80" s="824"/>
      <c r="T80" s="824"/>
      <c r="U80" s="824"/>
      <c r="V80" s="953"/>
      <c r="W80" s="1063"/>
    </row>
    <row r="81" spans="1:23" ht="40.5">
      <c r="A81" s="256">
        <v>56</v>
      </c>
      <c r="B81" s="263" t="s">
        <v>1162</v>
      </c>
      <c r="C81" s="1049" t="s">
        <v>245</v>
      </c>
      <c r="D81" s="1145"/>
      <c r="E81" s="59">
        <v>140</v>
      </c>
      <c r="F81" s="250" t="s">
        <v>307</v>
      </c>
      <c r="G81" s="250" t="s">
        <v>120</v>
      </c>
      <c r="H81" s="250">
        <v>5.4</v>
      </c>
      <c r="I81" s="250">
        <v>5.4</v>
      </c>
      <c r="J81" s="1134"/>
      <c r="K81" s="1135"/>
      <c r="L81" s="66" t="s">
        <v>301</v>
      </c>
      <c r="M81" s="65" t="s">
        <v>125</v>
      </c>
      <c r="N81" s="65">
        <v>9</v>
      </c>
      <c r="O81" s="61" t="s">
        <v>122</v>
      </c>
      <c r="P81" s="65" t="s">
        <v>121</v>
      </c>
      <c r="Q81" s="63" t="s">
        <v>122</v>
      </c>
      <c r="R81" s="61" t="s">
        <v>122</v>
      </c>
      <c r="S81" s="65"/>
      <c r="T81" s="1084"/>
      <c r="U81" s="1086"/>
      <c r="V81" s="255"/>
      <c r="W81" s="1168"/>
    </row>
    <row r="82" spans="1:23" ht="15.75">
      <c r="A82" s="107"/>
      <c r="B82" s="870" t="s">
        <v>487</v>
      </c>
      <c r="C82" s="871"/>
      <c r="D82" s="871"/>
      <c r="E82" s="871"/>
      <c r="F82" s="871"/>
      <c r="G82" s="871"/>
      <c r="H82" s="871"/>
      <c r="I82" s="871"/>
      <c r="J82" s="871"/>
      <c r="K82" s="871"/>
      <c r="L82" s="871"/>
      <c r="M82" s="871"/>
      <c r="N82" s="871"/>
      <c r="O82" s="871"/>
      <c r="P82" s="871"/>
      <c r="Q82" s="871"/>
      <c r="R82" s="871"/>
      <c r="S82" s="871"/>
      <c r="T82" s="871"/>
      <c r="U82" s="871"/>
      <c r="V82" s="872"/>
      <c r="W82" s="1197"/>
    </row>
    <row r="83" spans="1:23">
      <c r="A83" s="210">
        <v>57</v>
      </c>
      <c r="B83" s="256" t="s">
        <v>488</v>
      </c>
      <c r="C83" s="1049" t="s">
        <v>245</v>
      </c>
      <c r="D83" s="1145"/>
      <c r="E83" s="224">
        <v>85</v>
      </c>
      <c r="F83" s="224" t="s">
        <v>117</v>
      </c>
      <c r="G83" s="224" t="s">
        <v>120</v>
      </c>
      <c r="H83" s="224">
        <v>3</v>
      </c>
      <c r="I83" s="224">
        <v>3.5</v>
      </c>
      <c r="J83" s="1026" t="s">
        <v>241</v>
      </c>
      <c r="K83" s="74">
        <v>2017</v>
      </c>
      <c r="L83" s="75" t="s">
        <v>118</v>
      </c>
      <c r="M83" s="74" t="s">
        <v>120</v>
      </c>
      <c r="N83" s="74">
        <v>15</v>
      </c>
      <c r="O83" s="61" t="s">
        <v>119</v>
      </c>
      <c r="P83" s="256"/>
      <c r="Q83" s="74" t="s">
        <v>122</v>
      </c>
      <c r="R83" s="74" t="s">
        <v>122</v>
      </c>
      <c r="S83" s="256"/>
      <c r="T83" s="948" t="s">
        <v>496</v>
      </c>
      <c r="U83" s="949"/>
      <c r="V83" s="256"/>
      <c r="W83" s="1198"/>
    </row>
    <row r="84" spans="1:23">
      <c r="A84" s="210">
        <v>58</v>
      </c>
      <c r="B84" s="256" t="s">
        <v>489</v>
      </c>
      <c r="C84" s="1049" t="s">
        <v>245</v>
      </c>
      <c r="D84" s="1145"/>
      <c r="E84" s="224">
        <v>85</v>
      </c>
      <c r="F84" s="224" t="s">
        <v>117</v>
      </c>
      <c r="G84" s="224" t="s">
        <v>120</v>
      </c>
      <c r="H84" s="224">
        <v>3</v>
      </c>
      <c r="I84" s="224">
        <v>3.5</v>
      </c>
      <c r="J84" s="1027"/>
      <c r="K84" s="74">
        <v>2017</v>
      </c>
      <c r="L84" s="75" t="s">
        <v>118</v>
      </c>
      <c r="M84" s="74" t="s">
        <v>120</v>
      </c>
      <c r="N84" s="74">
        <v>15</v>
      </c>
      <c r="O84" s="61" t="s">
        <v>119</v>
      </c>
      <c r="P84" s="74"/>
      <c r="Q84" s="74" t="s">
        <v>122</v>
      </c>
      <c r="R84" s="74" t="s">
        <v>122</v>
      </c>
      <c r="S84" s="256"/>
      <c r="T84" s="901"/>
      <c r="U84" s="902"/>
      <c r="V84" s="91"/>
      <c r="W84" s="1198"/>
    </row>
    <row r="85" spans="1:23">
      <c r="A85" s="210">
        <v>59</v>
      </c>
      <c r="B85" s="256" t="s">
        <v>490</v>
      </c>
      <c r="C85" s="1049" t="s">
        <v>245</v>
      </c>
      <c r="D85" s="1145"/>
      <c r="E85" s="224">
        <v>85</v>
      </c>
      <c r="F85" s="224" t="s">
        <v>117</v>
      </c>
      <c r="G85" s="224" t="s">
        <v>120</v>
      </c>
      <c r="H85" s="224">
        <v>3</v>
      </c>
      <c r="I85" s="224">
        <v>3.5</v>
      </c>
      <c r="J85" s="1027"/>
      <c r="K85" s="74">
        <v>2017</v>
      </c>
      <c r="L85" s="75" t="s">
        <v>118</v>
      </c>
      <c r="M85" s="74" t="s">
        <v>120</v>
      </c>
      <c r="N85" s="74">
        <v>15</v>
      </c>
      <c r="O85" s="74" t="s">
        <v>119</v>
      </c>
      <c r="P85" s="74"/>
      <c r="Q85" s="74" t="s">
        <v>122</v>
      </c>
      <c r="R85" s="74" t="s">
        <v>122</v>
      </c>
      <c r="S85" s="256"/>
      <c r="T85" s="901"/>
      <c r="U85" s="902"/>
      <c r="V85" s="91"/>
      <c r="W85" s="1198"/>
    </row>
    <row r="86" spans="1:23" ht="15.75">
      <c r="A86" s="107"/>
      <c r="B86" s="870" t="s">
        <v>491</v>
      </c>
      <c r="C86" s="871"/>
      <c r="D86" s="871"/>
      <c r="E86" s="871"/>
      <c r="F86" s="871"/>
      <c r="G86" s="871"/>
      <c r="H86" s="871"/>
      <c r="I86" s="871"/>
      <c r="J86" s="871"/>
      <c r="K86" s="871"/>
      <c r="L86" s="871"/>
      <c r="M86" s="871"/>
      <c r="N86" s="871"/>
      <c r="O86" s="871"/>
      <c r="P86" s="871"/>
      <c r="Q86" s="871"/>
      <c r="R86" s="871"/>
      <c r="S86" s="871"/>
      <c r="T86" s="871"/>
      <c r="U86" s="871"/>
      <c r="V86" s="872"/>
      <c r="W86" s="1198"/>
    </row>
    <row r="87" spans="1:23">
      <c r="A87" s="210">
        <v>60</v>
      </c>
      <c r="B87" s="256" t="s">
        <v>492</v>
      </c>
      <c r="C87" s="359">
        <v>2015000</v>
      </c>
      <c r="D87" s="278">
        <v>1915000</v>
      </c>
      <c r="E87" s="224">
        <v>85</v>
      </c>
      <c r="F87" s="224" t="s">
        <v>117</v>
      </c>
      <c r="G87" s="224" t="s">
        <v>120</v>
      </c>
      <c r="H87" s="224">
        <v>3.5</v>
      </c>
      <c r="I87" s="224">
        <v>3.5</v>
      </c>
      <c r="J87" s="1026" t="s">
        <v>119</v>
      </c>
      <c r="K87" s="74">
        <v>2017</v>
      </c>
      <c r="L87" s="75" t="s">
        <v>118</v>
      </c>
      <c r="M87" s="74" t="s">
        <v>120</v>
      </c>
      <c r="N87" s="74">
        <v>15</v>
      </c>
      <c r="O87" s="74" t="s">
        <v>122</v>
      </c>
      <c r="P87" s="256"/>
      <c r="Q87" s="74" t="s">
        <v>122</v>
      </c>
      <c r="R87" s="74" t="s">
        <v>122</v>
      </c>
      <c r="S87" s="256"/>
      <c r="T87" s="948" t="s">
        <v>759</v>
      </c>
      <c r="U87" s="949"/>
      <c r="V87" s="91"/>
      <c r="W87" s="1198"/>
    </row>
    <row r="88" spans="1:23">
      <c r="A88" s="210">
        <v>61</v>
      </c>
      <c r="B88" s="256" t="s">
        <v>493</v>
      </c>
      <c r="C88" s="359">
        <v>2015000</v>
      </c>
      <c r="D88" s="278">
        <v>1915000</v>
      </c>
      <c r="E88" s="224">
        <v>85</v>
      </c>
      <c r="F88" s="224" t="s">
        <v>117</v>
      </c>
      <c r="G88" s="224" t="s">
        <v>120</v>
      </c>
      <c r="H88" s="224">
        <v>3.5</v>
      </c>
      <c r="I88" s="224">
        <v>3.5</v>
      </c>
      <c r="J88" s="1027"/>
      <c r="K88" s="74">
        <v>2017</v>
      </c>
      <c r="L88" s="75" t="s">
        <v>118</v>
      </c>
      <c r="M88" s="74" t="s">
        <v>120</v>
      </c>
      <c r="N88" s="74">
        <v>15</v>
      </c>
      <c r="O88" s="61" t="s">
        <v>119</v>
      </c>
      <c r="P88" s="256"/>
      <c r="Q88" s="74" t="s">
        <v>122</v>
      </c>
      <c r="R88" s="74" t="s">
        <v>122</v>
      </c>
      <c r="S88" s="256"/>
      <c r="T88" s="901"/>
      <c r="U88" s="902"/>
      <c r="V88" s="91"/>
      <c r="W88" s="1198"/>
    </row>
    <row r="89" spans="1:23">
      <c r="A89" s="210">
        <v>62</v>
      </c>
      <c r="B89" s="256" t="s">
        <v>494</v>
      </c>
      <c r="C89" s="1152" t="s">
        <v>245</v>
      </c>
      <c r="D89" s="1153"/>
      <c r="E89" s="224">
        <v>85</v>
      </c>
      <c r="F89" s="224" t="s">
        <v>117</v>
      </c>
      <c r="G89" s="224" t="s">
        <v>120</v>
      </c>
      <c r="H89" s="224">
        <v>3.5</v>
      </c>
      <c r="I89" s="224">
        <v>3.5</v>
      </c>
      <c r="J89" s="1137"/>
      <c r="K89" s="74">
        <v>2017</v>
      </c>
      <c r="L89" s="75" t="s">
        <v>118</v>
      </c>
      <c r="M89" s="74" t="s">
        <v>120</v>
      </c>
      <c r="N89" s="74">
        <v>15</v>
      </c>
      <c r="O89" s="61" t="s">
        <v>119</v>
      </c>
      <c r="P89" s="256"/>
      <c r="Q89" s="74" t="s">
        <v>122</v>
      </c>
      <c r="R89" s="74" t="s">
        <v>122</v>
      </c>
      <c r="S89" s="256"/>
      <c r="T89" s="903"/>
      <c r="U89" s="904"/>
      <c r="V89" s="91"/>
      <c r="W89" s="1198"/>
    </row>
    <row r="90" spans="1:23" ht="15.75">
      <c r="A90" s="107"/>
      <c r="B90" s="870" t="s">
        <v>154</v>
      </c>
      <c r="C90" s="871"/>
      <c r="D90" s="871"/>
      <c r="E90" s="871"/>
      <c r="F90" s="871"/>
      <c r="G90" s="871"/>
      <c r="H90" s="871"/>
      <c r="I90" s="871"/>
      <c r="J90" s="871"/>
      <c r="K90" s="871"/>
      <c r="L90" s="871"/>
      <c r="M90" s="871"/>
      <c r="N90" s="871"/>
      <c r="O90" s="871"/>
      <c r="P90" s="871"/>
      <c r="Q90" s="871"/>
      <c r="R90" s="871"/>
      <c r="S90" s="871"/>
      <c r="T90" s="871"/>
      <c r="U90" s="871"/>
      <c r="V90" s="872"/>
      <c r="W90" s="925"/>
    </row>
    <row r="91" spans="1:23">
      <c r="A91" s="210">
        <v>63</v>
      </c>
      <c r="B91" s="603" t="s">
        <v>155</v>
      </c>
      <c r="C91" s="912" t="s">
        <v>245</v>
      </c>
      <c r="D91" s="913"/>
      <c r="E91" s="224">
        <v>140</v>
      </c>
      <c r="F91" s="224" t="s">
        <v>192</v>
      </c>
      <c r="G91" s="224" t="s">
        <v>120</v>
      </c>
      <c r="H91" s="224">
        <v>3.5</v>
      </c>
      <c r="I91" s="224">
        <v>3.5</v>
      </c>
      <c r="J91" s="1026" t="s">
        <v>758</v>
      </c>
      <c r="K91" s="74">
        <v>2018</v>
      </c>
      <c r="L91" s="75" t="s">
        <v>758</v>
      </c>
      <c r="M91" s="74" t="s">
        <v>118</v>
      </c>
      <c r="N91" s="74">
        <v>9</v>
      </c>
      <c r="O91" s="61" t="s">
        <v>119</v>
      </c>
      <c r="P91" s="256" t="s">
        <v>2</v>
      </c>
      <c r="Q91" s="762" t="s">
        <v>122</v>
      </c>
      <c r="R91" s="763" t="s">
        <v>122</v>
      </c>
      <c r="S91" s="256"/>
      <c r="T91" s="948" t="s">
        <v>161</v>
      </c>
      <c r="U91" s="949"/>
      <c r="V91" s="91"/>
      <c r="W91" s="927"/>
    </row>
    <row r="92" spans="1:23">
      <c r="A92" s="210">
        <v>64</v>
      </c>
      <c r="B92" s="603" t="s">
        <v>156</v>
      </c>
      <c r="C92" s="912" t="s">
        <v>245</v>
      </c>
      <c r="D92" s="913"/>
      <c r="E92" s="224">
        <v>140</v>
      </c>
      <c r="F92" s="224" t="s">
        <v>192</v>
      </c>
      <c r="G92" s="224" t="s">
        <v>120</v>
      </c>
      <c r="H92" s="224">
        <v>3.5</v>
      </c>
      <c r="I92" s="224">
        <v>3.5</v>
      </c>
      <c r="J92" s="1027"/>
      <c r="K92" s="74">
        <v>2018</v>
      </c>
      <c r="L92" s="75" t="s">
        <v>758</v>
      </c>
      <c r="M92" s="74" t="s">
        <v>118</v>
      </c>
      <c r="N92" s="74">
        <v>9</v>
      </c>
      <c r="O92" s="61" t="s">
        <v>119</v>
      </c>
      <c r="P92" s="256" t="s">
        <v>2</v>
      </c>
      <c r="Q92" s="762" t="s">
        <v>122</v>
      </c>
      <c r="R92" s="763" t="s">
        <v>122</v>
      </c>
      <c r="S92" s="256"/>
      <c r="T92" s="901"/>
      <c r="U92" s="902"/>
      <c r="V92" s="91"/>
      <c r="W92" s="927"/>
    </row>
    <row r="93" spans="1:23">
      <c r="A93" s="210">
        <v>65</v>
      </c>
      <c r="B93" s="603" t="s">
        <v>157</v>
      </c>
      <c r="C93" s="912" t="s">
        <v>245</v>
      </c>
      <c r="D93" s="913"/>
      <c r="E93" s="224">
        <v>140</v>
      </c>
      <c r="F93" s="224" t="s">
        <v>192</v>
      </c>
      <c r="G93" s="224" t="s">
        <v>120</v>
      </c>
      <c r="H93" s="224">
        <v>3.5</v>
      </c>
      <c r="I93" s="224">
        <v>3.5</v>
      </c>
      <c r="J93" s="1137"/>
      <c r="K93" s="74">
        <v>2018</v>
      </c>
      <c r="L93" s="75" t="s">
        <v>758</v>
      </c>
      <c r="M93" s="74" t="s">
        <v>118</v>
      </c>
      <c r="N93" s="74">
        <v>9</v>
      </c>
      <c r="O93" s="61" t="s">
        <v>119</v>
      </c>
      <c r="P93" s="256" t="s">
        <v>2</v>
      </c>
      <c r="Q93" s="762" t="s">
        <v>122</v>
      </c>
      <c r="R93" s="763" t="s">
        <v>122</v>
      </c>
      <c r="S93" s="256"/>
      <c r="T93" s="903"/>
      <c r="U93" s="904"/>
      <c r="V93" s="91"/>
      <c r="W93" s="927"/>
    </row>
    <row r="94" spans="1:23">
      <c r="A94" s="210">
        <v>66</v>
      </c>
      <c r="B94" s="603" t="s">
        <v>158</v>
      </c>
      <c r="C94" s="912" t="s">
        <v>245</v>
      </c>
      <c r="D94" s="913"/>
      <c r="E94" s="224">
        <v>140</v>
      </c>
      <c r="F94" s="224" t="s">
        <v>192</v>
      </c>
      <c r="G94" s="224" t="s">
        <v>120</v>
      </c>
      <c r="H94" s="224">
        <v>3.5</v>
      </c>
      <c r="I94" s="224">
        <v>3.5</v>
      </c>
      <c r="J94" s="1026" t="s">
        <v>758</v>
      </c>
      <c r="K94" s="74">
        <v>2018</v>
      </c>
      <c r="L94" s="75" t="s">
        <v>758</v>
      </c>
      <c r="M94" s="74" t="s">
        <v>118</v>
      </c>
      <c r="N94" s="74">
        <v>9</v>
      </c>
      <c r="O94" s="61" t="s">
        <v>119</v>
      </c>
      <c r="P94" s="256" t="s">
        <v>2</v>
      </c>
      <c r="Q94" s="762" t="s">
        <v>122</v>
      </c>
      <c r="R94" s="763" t="s">
        <v>122</v>
      </c>
      <c r="S94" s="256"/>
      <c r="T94" s="255"/>
      <c r="U94" s="255"/>
      <c r="V94" s="255"/>
      <c r="W94" s="927"/>
    </row>
    <row r="95" spans="1:23">
      <c r="A95" s="210">
        <v>67</v>
      </c>
      <c r="B95" s="603" t="s">
        <v>159</v>
      </c>
      <c r="C95" s="893" t="s">
        <v>245</v>
      </c>
      <c r="D95" s="894"/>
      <c r="E95" s="224">
        <v>140</v>
      </c>
      <c r="F95" s="224" t="s">
        <v>192</v>
      </c>
      <c r="G95" s="224" t="s">
        <v>120</v>
      </c>
      <c r="H95" s="224">
        <v>3.5</v>
      </c>
      <c r="I95" s="224">
        <v>3.5</v>
      </c>
      <c r="J95" s="1027"/>
      <c r="K95" s="74">
        <v>2018</v>
      </c>
      <c r="L95" s="75" t="s">
        <v>758</v>
      </c>
      <c r="M95" s="74" t="s">
        <v>118</v>
      </c>
      <c r="N95" s="74">
        <v>9</v>
      </c>
      <c r="O95" s="61" t="s">
        <v>119</v>
      </c>
      <c r="P95" s="256" t="s">
        <v>2</v>
      </c>
      <c r="Q95" s="74" t="s">
        <v>122</v>
      </c>
      <c r="R95" s="75" t="s">
        <v>122</v>
      </c>
      <c r="S95" s="256"/>
      <c r="T95" s="255"/>
      <c r="U95" s="255"/>
      <c r="V95" s="255"/>
      <c r="W95" s="927"/>
    </row>
    <row r="96" spans="1:23">
      <c r="A96" s="210">
        <v>68</v>
      </c>
      <c r="B96" s="603" t="s">
        <v>160</v>
      </c>
      <c r="C96" s="893" t="s">
        <v>245</v>
      </c>
      <c r="D96" s="894"/>
      <c r="E96" s="224">
        <v>140</v>
      </c>
      <c r="F96" s="224" t="s">
        <v>192</v>
      </c>
      <c r="G96" s="224" t="s">
        <v>120</v>
      </c>
      <c r="H96" s="224">
        <v>3.5</v>
      </c>
      <c r="I96" s="224">
        <v>3.5</v>
      </c>
      <c r="J96" s="1137"/>
      <c r="K96" s="74">
        <v>2018</v>
      </c>
      <c r="L96" s="75" t="s">
        <v>758</v>
      </c>
      <c r="M96" s="74" t="s">
        <v>118</v>
      </c>
      <c r="N96" s="74">
        <v>9</v>
      </c>
      <c r="O96" s="61" t="s">
        <v>119</v>
      </c>
      <c r="P96" s="256" t="s">
        <v>2</v>
      </c>
      <c r="Q96" s="74" t="s">
        <v>122</v>
      </c>
      <c r="R96" s="75" t="s">
        <v>122</v>
      </c>
      <c r="S96" s="256"/>
      <c r="T96" s="255"/>
      <c r="U96" s="255"/>
      <c r="V96" s="255"/>
      <c r="W96" s="928"/>
    </row>
    <row r="97" spans="1:23" ht="15.75">
      <c r="A97" s="107"/>
      <c r="B97" s="870" t="s">
        <v>887</v>
      </c>
      <c r="C97" s="871"/>
      <c r="D97" s="871"/>
      <c r="E97" s="871"/>
      <c r="F97" s="871"/>
      <c r="G97" s="871"/>
      <c r="H97" s="871"/>
      <c r="I97" s="871"/>
      <c r="J97" s="871"/>
      <c r="K97" s="871"/>
      <c r="L97" s="871"/>
      <c r="M97" s="871"/>
      <c r="N97" s="871"/>
      <c r="O97" s="871"/>
      <c r="P97" s="871"/>
      <c r="Q97" s="871"/>
      <c r="R97" s="871"/>
      <c r="S97" s="871"/>
      <c r="T97" s="871"/>
      <c r="U97" s="871"/>
      <c r="V97" s="872"/>
      <c r="W97" s="925"/>
    </row>
    <row r="98" spans="1:23">
      <c r="A98" s="210">
        <v>69</v>
      </c>
      <c r="B98" s="603" t="s">
        <v>889</v>
      </c>
      <c r="C98" s="912" t="s">
        <v>245</v>
      </c>
      <c r="D98" s="913"/>
      <c r="E98" s="224">
        <v>140</v>
      </c>
      <c r="F98" s="224" t="s">
        <v>192</v>
      </c>
      <c r="G98" s="224" t="s">
        <v>120</v>
      </c>
      <c r="H98" s="224">
        <v>3.5</v>
      </c>
      <c r="I98" s="224">
        <v>3.5</v>
      </c>
      <c r="J98" s="1027"/>
      <c r="K98" s="74">
        <v>2018</v>
      </c>
      <c r="L98" s="75" t="s">
        <v>758</v>
      </c>
      <c r="M98" s="74" t="s">
        <v>118</v>
      </c>
      <c r="N98" s="74">
        <v>9</v>
      </c>
      <c r="O98" s="75">
        <v>43405</v>
      </c>
      <c r="P98" s="256" t="s">
        <v>2</v>
      </c>
      <c r="Q98" s="762" t="s">
        <v>122</v>
      </c>
      <c r="R98" s="763" t="s">
        <v>122</v>
      </c>
      <c r="S98" s="256"/>
      <c r="T98" s="901"/>
      <c r="U98" s="902"/>
      <c r="V98" s="514"/>
      <c r="W98" s="927"/>
    </row>
    <row r="99" spans="1:23" ht="13.9" customHeight="1">
      <c r="A99" s="210">
        <v>70</v>
      </c>
      <c r="B99" s="603" t="s">
        <v>888</v>
      </c>
      <c r="C99" s="912" t="s">
        <v>245</v>
      </c>
      <c r="D99" s="913"/>
      <c r="E99" s="224">
        <v>140</v>
      </c>
      <c r="F99" s="224" t="s">
        <v>192</v>
      </c>
      <c r="G99" s="224" t="s">
        <v>120</v>
      </c>
      <c r="H99" s="224">
        <v>3.5</v>
      </c>
      <c r="I99" s="224">
        <v>3.5</v>
      </c>
      <c r="J99" s="1137"/>
      <c r="K99" s="74">
        <v>2018</v>
      </c>
      <c r="L99" s="75" t="s">
        <v>758</v>
      </c>
      <c r="M99" s="74" t="s">
        <v>118</v>
      </c>
      <c r="N99" s="74">
        <v>9</v>
      </c>
      <c r="O99" s="75" t="s">
        <v>119</v>
      </c>
      <c r="P99" s="256" t="s">
        <v>2</v>
      </c>
      <c r="Q99" s="762" t="s">
        <v>122</v>
      </c>
      <c r="R99" s="763" t="s">
        <v>122</v>
      </c>
      <c r="S99" s="256"/>
      <c r="T99" s="903"/>
      <c r="U99" s="904"/>
      <c r="V99" s="514"/>
      <c r="W99" s="927"/>
    </row>
    <row r="100" spans="1:23" ht="15.75">
      <c r="A100" s="107"/>
      <c r="B100" s="870" t="s">
        <v>890</v>
      </c>
      <c r="C100" s="871"/>
      <c r="D100" s="871"/>
      <c r="E100" s="871"/>
      <c r="F100" s="871"/>
      <c r="G100" s="871"/>
      <c r="H100" s="871"/>
      <c r="I100" s="871"/>
      <c r="J100" s="871"/>
      <c r="K100" s="871"/>
      <c r="L100" s="871"/>
      <c r="M100" s="871"/>
      <c r="N100" s="871"/>
      <c r="O100" s="871"/>
      <c r="P100" s="871"/>
      <c r="Q100" s="871"/>
      <c r="R100" s="871"/>
      <c r="S100" s="871"/>
      <c r="T100" s="871"/>
      <c r="U100" s="871"/>
      <c r="V100" s="872"/>
      <c r="W100" s="515"/>
    </row>
    <row r="101" spans="1:23">
      <c r="A101" s="210">
        <v>71</v>
      </c>
      <c r="B101" s="256" t="s">
        <v>891</v>
      </c>
      <c r="C101" s="1143" t="s">
        <v>245</v>
      </c>
      <c r="D101" s="1144"/>
      <c r="E101" s="224">
        <v>140</v>
      </c>
      <c r="F101" s="224" t="s">
        <v>192</v>
      </c>
      <c r="G101" s="224" t="s">
        <v>120</v>
      </c>
      <c r="H101" s="224">
        <v>3.5</v>
      </c>
      <c r="I101" s="224">
        <v>3.5</v>
      </c>
      <c r="J101" s="222" t="s">
        <v>119</v>
      </c>
      <c r="K101" s="74">
        <v>2018</v>
      </c>
      <c r="L101" s="75" t="s">
        <v>758</v>
      </c>
      <c r="M101" s="74" t="s">
        <v>118</v>
      </c>
      <c r="N101" s="74">
        <v>9</v>
      </c>
      <c r="O101" s="75" t="s">
        <v>119</v>
      </c>
      <c r="P101" s="256" t="s">
        <v>2</v>
      </c>
      <c r="Q101" s="762"/>
      <c r="R101" s="763"/>
      <c r="S101" s="256"/>
      <c r="V101" s="514"/>
    </row>
    <row r="102" spans="1:23">
      <c r="A102" s="210">
        <v>72</v>
      </c>
      <c r="B102" s="256" t="s">
        <v>892</v>
      </c>
      <c r="C102" s="442">
        <v>4115000</v>
      </c>
      <c r="D102" s="278">
        <v>4015000</v>
      </c>
      <c r="E102" s="224">
        <v>85</v>
      </c>
      <c r="F102" s="224" t="s">
        <v>151</v>
      </c>
      <c r="G102" s="224" t="s">
        <v>120</v>
      </c>
      <c r="H102" s="224">
        <v>3.5</v>
      </c>
      <c r="I102" s="224">
        <v>3.5</v>
      </c>
      <c r="J102" s="222" t="s">
        <v>119</v>
      </c>
      <c r="K102" s="74">
        <v>2018</v>
      </c>
      <c r="L102" s="75" t="s">
        <v>758</v>
      </c>
      <c r="M102" s="74" t="s">
        <v>118</v>
      </c>
      <c r="N102" s="74">
        <v>9</v>
      </c>
      <c r="O102" s="201">
        <v>2018</v>
      </c>
      <c r="P102" s="256" t="s">
        <v>2</v>
      </c>
      <c r="Q102" s="762"/>
      <c r="R102" s="763"/>
      <c r="S102" s="256"/>
      <c r="V102" s="514"/>
    </row>
    <row r="103" spans="1:23" ht="14.25" customHeight="1">
      <c r="A103" s="1140" t="s">
        <v>322</v>
      </c>
      <c r="B103" s="1141"/>
      <c r="C103" s="1141"/>
      <c r="D103" s="1141"/>
      <c r="E103" s="1141"/>
      <c r="F103" s="1141"/>
      <c r="G103" s="1141"/>
      <c r="H103" s="1141"/>
      <c r="I103" s="1141"/>
      <c r="J103" s="1141"/>
      <c r="K103" s="1141"/>
      <c r="L103" s="1141"/>
      <c r="M103" s="1141"/>
      <c r="N103" s="1141"/>
      <c r="O103" s="1141"/>
      <c r="P103" s="1141"/>
      <c r="Q103" s="1141"/>
      <c r="R103" s="1141"/>
      <c r="S103" s="1141"/>
      <c r="T103" s="1141"/>
      <c r="U103" s="1141"/>
      <c r="V103" s="1141"/>
      <c r="W103" s="1142"/>
    </row>
    <row r="104" spans="1:23" ht="14.25" customHeight="1">
      <c r="A104" s="95">
        <v>73</v>
      </c>
      <c r="B104" s="602" t="s">
        <v>1076</v>
      </c>
      <c r="C104" s="912" t="s">
        <v>245</v>
      </c>
      <c r="D104" s="913"/>
      <c r="E104" s="224">
        <v>85</v>
      </c>
      <c r="F104" s="224" t="s">
        <v>117</v>
      </c>
      <c r="G104" s="224" t="s">
        <v>120</v>
      </c>
      <c r="H104" s="224">
        <v>3.5</v>
      </c>
      <c r="I104" s="224">
        <v>3.5</v>
      </c>
      <c r="J104" s="222" t="s">
        <v>119</v>
      </c>
      <c r="L104" s="75" t="s">
        <v>118</v>
      </c>
      <c r="M104" s="74" t="s">
        <v>120</v>
      </c>
      <c r="N104" s="74">
        <v>15</v>
      </c>
      <c r="O104" s="74" t="s">
        <v>122</v>
      </c>
      <c r="P104" s="74" t="s">
        <v>126</v>
      </c>
      <c r="Q104" s="74" t="s">
        <v>122</v>
      </c>
      <c r="R104" s="74" t="s">
        <v>122</v>
      </c>
      <c r="S104" s="74"/>
      <c r="T104" s="623"/>
      <c r="U104" s="623"/>
      <c r="V104" s="623"/>
    </row>
    <row r="105" spans="1:23" ht="14.25" customHeight="1">
      <c r="A105" s="1140" t="s">
        <v>1215</v>
      </c>
      <c r="B105" s="1141"/>
      <c r="C105" s="1141"/>
      <c r="D105" s="1141"/>
      <c r="E105" s="1141"/>
      <c r="F105" s="1141"/>
      <c r="G105" s="1141"/>
      <c r="H105" s="1141"/>
      <c r="I105" s="1141"/>
      <c r="J105" s="1141"/>
      <c r="K105" s="1141"/>
      <c r="L105" s="1141"/>
      <c r="M105" s="1141"/>
      <c r="N105" s="1141"/>
      <c r="O105" s="1141"/>
      <c r="P105" s="1141"/>
      <c r="Q105" s="1141"/>
      <c r="R105" s="1141"/>
      <c r="S105" s="1141"/>
      <c r="T105" s="1141"/>
      <c r="U105" s="1141"/>
      <c r="V105" s="1141"/>
      <c r="W105" s="1142"/>
    </row>
    <row r="106" spans="1:23" ht="14.25" customHeight="1">
      <c r="A106" s="95">
        <v>74</v>
      </c>
      <c r="B106" s="602" t="s">
        <v>1217</v>
      </c>
      <c r="C106" s="442">
        <v>3215000</v>
      </c>
      <c r="D106" s="278">
        <v>3115000</v>
      </c>
      <c r="E106" s="224">
        <v>85</v>
      </c>
      <c r="F106" s="224" t="s">
        <v>117</v>
      </c>
      <c r="G106" s="224" t="s">
        <v>120</v>
      </c>
      <c r="H106" s="224">
        <v>3.5</v>
      </c>
      <c r="I106" s="224">
        <v>3.5</v>
      </c>
      <c r="J106" s="222" t="s">
        <v>1216</v>
      </c>
      <c r="L106" s="75" t="s">
        <v>118</v>
      </c>
      <c r="M106" s="74" t="s">
        <v>120</v>
      </c>
      <c r="N106" s="74">
        <v>15</v>
      </c>
      <c r="O106" s="74"/>
      <c r="P106" s="74"/>
      <c r="Q106" s="74"/>
      <c r="R106" s="74"/>
      <c r="S106" s="74"/>
      <c r="T106" s="744"/>
      <c r="U106" s="744"/>
      <c r="V106" s="744"/>
    </row>
    <row r="107" spans="1:23" ht="14.25" customHeight="1">
      <c r="A107" s="95">
        <v>75</v>
      </c>
      <c r="B107" s="602" t="s">
        <v>1218</v>
      </c>
      <c r="C107" s="442">
        <v>3215000</v>
      </c>
      <c r="D107" s="278">
        <v>3115000</v>
      </c>
      <c r="E107" s="224">
        <v>85</v>
      </c>
      <c r="F107" s="224" t="s">
        <v>117</v>
      </c>
      <c r="G107" s="224" t="s">
        <v>120</v>
      </c>
      <c r="H107" s="224">
        <v>3.5</v>
      </c>
      <c r="I107" s="224">
        <v>3.5</v>
      </c>
      <c r="J107" s="222" t="s">
        <v>1216</v>
      </c>
      <c r="L107" s="75" t="s">
        <v>118</v>
      </c>
      <c r="M107" s="74" t="s">
        <v>120</v>
      </c>
      <c r="N107" s="74">
        <v>15</v>
      </c>
      <c r="O107" s="74"/>
      <c r="P107" s="74"/>
      <c r="Q107" s="74"/>
      <c r="R107" s="74"/>
      <c r="S107" s="74"/>
      <c r="T107" s="744"/>
      <c r="U107" s="744"/>
      <c r="V107" s="744"/>
    </row>
    <row r="108" spans="1:23" ht="14.25" customHeight="1">
      <c r="A108" s="95">
        <v>76</v>
      </c>
      <c r="B108" s="602" t="s">
        <v>1219</v>
      </c>
      <c r="C108" s="442">
        <v>3215000</v>
      </c>
      <c r="D108" s="278">
        <v>3115000</v>
      </c>
      <c r="E108" s="224">
        <v>85</v>
      </c>
      <c r="F108" s="224" t="s">
        <v>117</v>
      </c>
      <c r="G108" s="224" t="s">
        <v>120</v>
      </c>
      <c r="H108" s="224">
        <v>3.5</v>
      </c>
      <c r="I108" s="224">
        <v>3.5</v>
      </c>
      <c r="J108" s="222" t="s">
        <v>1216</v>
      </c>
      <c r="L108" s="75" t="s">
        <v>118</v>
      </c>
      <c r="M108" s="74" t="s">
        <v>120</v>
      </c>
      <c r="N108" s="74">
        <v>15</v>
      </c>
      <c r="O108" s="74"/>
      <c r="P108" s="74"/>
      <c r="Q108" s="74"/>
      <c r="R108" s="74"/>
      <c r="S108" s="74"/>
      <c r="T108" s="744"/>
      <c r="U108" s="744"/>
      <c r="V108" s="744"/>
    </row>
    <row r="109" spans="1:23" ht="14.25" customHeight="1">
      <c r="A109" s="1140" t="s">
        <v>1220</v>
      </c>
      <c r="B109" s="1141"/>
      <c r="C109" s="1141"/>
      <c r="D109" s="1141"/>
      <c r="E109" s="1141"/>
      <c r="F109" s="1141"/>
      <c r="G109" s="1141"/>
      <c r="H109" s="1141"/>
      <c r="I109" s="1141"/>
      <c r="J109" s="1141"/>
      <c r="K109" s="1141"/>
      <c r="L109" s="1141"/>
      <c r="M109" s="1141"/>
      <c r="N109" s="1141"/>
      <c r="O109" s="1141"/>
      <c r="P109" s="1141"/>
      <c r="Q109" s="1141"/>
      <c r="R109" s="1141"/>
      <c r="S109" s="1141"/>
      <c r="T109" s="1141"/>
      <c r="U109" s="1141"/>
      <c r="V109" s="1141"/>
      <c r="W109" s="1142"/>
    </row>
    <row r="110" spans="1:23" ht="14.25" customHeight="1">
      <c r="A110" s="95">
        <v>74</v>
      </c>
      <c r="B110" s="602" t="s">
        <v>1221</v>
      </c>
      <c r="C110" s="442">
        <v>5115000</v>
      </c>
      <c r="D110" s="278">
        <v>5015000</v>
      </c>
      <c r="E110" s="224">
        <v>140</v>
      </c>
      <c r="F110" s="224" t="s">
        <v>192</v>
      </c>
      <c r="G110" s="224" t="s">
        <v>120</v>
      </c>
      <c r="H110" s="224">
        <v>5</v>
      </c>
      <c r="I110" s="224">
        <v>5</v>
      </c>
      <c r="J110" s="222" t="s">
        <v>1216</v>
      </c>
      <c r="L110" s="75">
        <v>43466</v>
      </c>
      <c r="M110" s="74" t="s">
        <v>118</v>
      </c>
      <c r="N110" s="74">
        <v>9</v>
      </c>
      <c r="O110" s="74"/>
      <c r="P110" s="74"/>
      <c r="Q110" s="74"/>
      <c r="R110" s="74"/>
      <c r="S110" s="74"/>
      <c r="T110" s="744"/>
      <c r="U110" s="744"/>
      <c r="V110" s="744"/>
    </row>
    <row r="111" spans="1:23" ht="14.25" customHeight="1">
      <c r="A111" s="95">
        <v>75</v>
      </c>
      <c r="B111" s="602" t="s">
        <v>1221</v>
      </c>
      <c r="C111" s="442">
        <v>5115000</v>
      </c>
      <c r="D111" s="278">
        <v>5015000</v>
      </c>
      <c r="E111" s="224">
        <v>140</v>
      </c>
      <c r="F111" s="224" t="s">
        <v>192</v>
      </c>
      <c r="G111" s="224" t="s">
        <v>120</v>
      </c>
      <c r="H111" s="224">
        <v>5</v>
      </c>
      <c r="I111" s="224">
        <v>5</v>
      </c>
      <c r="J111" s="222" t="s">
        <v>1216</v>
      </c>
      <c r="L111" s="75">
        <v>43466</v>
      </c>
      <c r="M111" s="74" t="s">
        <v>118</v>
      </c>
      <c r="N111" s="74">
        <v>9</v>
      </c>
      <c r="O111" s="74"/>
      <c r="P111" s="74"/>
      <c r="Q111" s="74"/>
      <c r="R111" s="74"/>
      <c r="S111" s="74"/>
      <c r="T111" s="744"/>
      <c r="U111" s="744"/>
      <c r="V111" s="744"/>
    </row>
  </sheetData>
  <mergeCells count="132">
    <mergeCell ref="W68:W75"/>
    <mergeCell ref="W76:W81"/>
    <mergeCell ref="A33:V33"/>
    <mergeCell ref="U42:U44"/>
    <mergeCell ref="T83:U85"/>
    <mergeCell ref="J83:J85"/>
    <mergeCell ref="C83:D83"/>
    <mergeCell ref="B70:V70"/>
    <mergeCell ref="C53:D53"/>
    <mergeCell ref="C66:D66"/>
    <mergeCell ref="C78:D78"/>
    <mergeCell ref="A47:W47"/>
    <mergeCell ref="J77:K79"/>
    <mergeCell ref="C81:D81"/>
    <mergeCell ref="C84:D84"/>
    <mergeCell ref="W48:W64"/>
    <mergeCell ref="T77:U79"/>
    <mergeCell ref="W82:W89"/>
    <mergeCell ref="C74:D74"/>
    <mergeCell ref="C64:D64"/>
    <mergeCell ref="C46:D46"/>
    <mergeCell ref="C38:D38"/>
    <mergeCell ref="J64:K64"/>
    <mergeCell ref="B56:V56"/>
    <mergeCell ref="J30:K30"/>
    <mergeCell ref="B12:V12"/>
    <mergeCell ref="T20:U24"/>
    <mergeCell ref="C26:D26"/>
    <mergeCell ref="U26:U28"/>
    <mergeCell ref="J8:J9"/>
    <mergeCell ref="T8:U9"/>
    <mergeCell ref="C17:D17"/>
    <mergeCell ref="C16:D16"/>
    <mergeCell ref="B25:V25"/>
    <mergeCell ref="C24:D24"/>
    <mergeCell ref="B29:V29"/>
    <mergeCell ref="C23:D23"/>
    <mergeCell ref="T30:U32"/>
    <mergeCell ref="J20:K24"/>
    <mergeCell ref="T11:U11"/>
    <mergeCell ref="C14:D14"/>
    <mergeCell ref="C15:D15"/>
    <mergeCell ref="U13:U18"/>
    <mergeCell ref="T64:U64"/>
    <mergeCell ref="J48:K50"/>
    <mergeCell ref="C13:D13"/>
    <mergeCell ref="T13:T18"/>
    <mergeCell ref="C18:D18"/>
    <mergeCell ref="B10:V10"/>
    <mergeCell ref="T34:V40"/>
    <mergeCell ref="W34:W44"/>
    <mergeCell ref="W7:W11"/>
    <mergeCell ref="A19:W19"/>
    <mergeCell ref="C39:D39"/>
    <mergeCell ref="C40:D40"/>
    <mergeCell ref="J31:K32"/>
    <mergeCell ref="J42:K44"/>
    <mergeCell ref="J13:K18"/>
    <mergeCell ref="T26:T28"/>
    <mergeCell ref="C21:D21"/>
    <mergeCell ref="C20:D20"/>
    <mergeCell ref="W20:W28"/>
    <mergeCell ref="S13:S18"/>
    <mergeCell ref="J11:K11"/>
    <mergeCell ref="J26:K28"/>
    <mergeCell ref="B7:V7"/>
    <mergeCell ref="C67:D67"/>
    <mergeCell ref="B63:V63"/>
    <mergeCell ref="C73:D73"/>
    <mergeCell ref="C93:D93"/>
    <mergeCell ref="C52:D52"/>
    <mergeCell ref="B86:V86"/>
    <mergeCell ref="J87:J89"/>
    <mergeCell ref="B100:V100"/>
    <mergeCell ref="A1:W1"/>
    <mergeCell ref="B3:B4"/>
    <mergeCell ref="D3:D4"/>
    <mergeCell ref="C3:C4"/>
    <mergeCell ref="V3:V4"/>
    <mergeCell ref="A3:A4"/>
    <mergeCell ref="W3:W4"/>
    <mergeCell ref="T3:T4"/>
    <mergeCell ref="U3:U4"/>
    <mergeCell ref="C6:D6"/>
    <mergeCell ref="J46:K46"/>
    <mergeCell ref="B45:V45"/>
    <mergeCell ref="B5:V5"/>
    <mergeCell ref="W29:W32"/>
    <mergeCell ref="B41:V41"/>
    <mergeCell ref="V6:W6"/>
    <mergeCell ref="A105:W105"/>
    <mergeCell ref="B90:V90"/>
    <mergeCell ref="J91:J93"/>
    <mergeCell ref="C92:D92"/>
    <mergeCell ref="W97:W99"/>
    <mergeCell ref="C104:D104"/>
    <mergeCell ref="A103:W103"/>
    <mergeCell ref="A109:W109"/>
    <mergeCell ref="W90:W96"/>
    <mergeCell ref="C95:D95"/>
    <mergeCell ref="C101:D101"/>
    <mergeCell ref="C94:D94"/>
    <mergeCell ref="C91:D91"/>
    <mergeCell ref="C99:D99"/>
    <mergeCell ref="C98:D98"/>
    <mergeCell ref="B97:V97"/>
    <mergeCell ref="J98:J99"/>
    <mergeCell ref="T98:U99"/>
    <mergeCell ref="J51:K53"/>
    <mergeCell ref="J35:J40"/>
    <mergeCell ref="T42:T44"/>
    <mergeCell ref="J81:K81"/>
    <mergeCell ref="T81:U81"/>
    <mergeCell ref="B76:V76"/>
    <mergeCell ref="J94:J96"/>
    <mergeCell ref="C71:D71"/>
    <mergeCell ref="T71:U75"/>
    <mergeCell ref="B82:V82"/>
    <mergeCell ref="C75:D75"/>
    <mergeCell ref="T91:U93"/>
    <mergeCell ref="T87:U89"/>
    <mergeCell ref="A54:U54"/>
    <mergeCell ref="C96:D96"/>
    <mergeCell ref="C85:D85"/>
    <mergeCell ref="J57:J62"/>
    <mergeCell ref="C77:D77"/>
    <mergeCell ref="J71:K75"/>
    <mergeCell ref="B80:V80"/>
    <mergeCell ref="C89:D89"/>
    <mergeCell ref="B68:V68"/>
    <mergeCell ref="T69:V69"/>
    <mergeCell ref="A65:V65"/>
  </mergeCells>
  <phoneticPr fontId="49" type="noConversion"/>
  <pageMargins left="0.11811023622047245" right="0.11811023622047245" top="0.15748031496062992" bottom="0.15748031496062992" header="0.31496062992125984" footer="0.31496062992125984"/>
  <pageSetup paperSize="9" scale="59" fitToHeight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5"/>
  <sheetViews>
    <sheetView topLeftCell="E7" workbookViewId="0">
      <selection activeCell="E1" sqref="E1"/>
    </sheetView>
  </sheetViews>
  <sheetFormatPr defaultRowHeight="15"/>
  <sheetData>
    <row r="5" ht="36.75" customHeight="1"/>
  </sheetData>
  <phoneticPr fontId="49" type="noConversion"/>
  <pageMargins left="0.11811023622047245" right="0.11811023622047245" top="0.15748031496062992" bottom="0.15748031496062992" header="0.31496062992125984" footer="0.31496062992125984"/>
  <pageSetup paperSize="9" scale="4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M1:Q14"/>
  <sheetViews>
    <sheetView workbookViewId="0">
      <selection activeCell="S13" sqref="S13"/>
    </sheetView>
  </sheetViews>
  <sheetFormatPr defaultRowHeight="15"/>
  <sheetData>
    <row r="1" spans="13:17">
      <c r="M1" s="645"/>
      <c r="N1" s="645"/>
      <c r="O1" s="645"/>
      <c r="P1" s="645"/>
      <c r="Q1" s="645"/>
    </row>
    <row r="2" spans="13:17">
      <c r="M2" s="645"/>
      <c r="N2" s="645"/>
      <c r="O2" s="645"/>
      <c r="P2" s="645"/>
      <c r="Q2" s="645"/>
    </row>
    <row r="3" spans="13:17">
      <c r="M3" s="645"/>
      <c r="N3" s="646"/>
      <c r="O3" s="646"/>
      <c r="P3" s="646"/>
      <c r="Q3" s="645"/>
    </row>
    <row r="4" spans="13:17">
      <c r="M4" s="645"/>
      <c r="N4" s="647"/>
      <c r="O4" s="646"/>
      <c r="P4" s="646"/>
      <c r="Q4" s="645"/>
    </row>
    <row r="5" spans="13:17">
      <c r="M5" s="645"/>
      <c r="N5" s="647"/>
      <c r="O5" s="646"/>
      <c r="P5" s="646"/>
      <c r="Q5" s="645"/>
    </row>
    <row r="6" spans="13:17">
      <c r="M6" s="645"/>
      <c r="N6" s="647"/>
      <c r="O6" s="647"/>
      <c r="P6" s="647"/>
      <c r="Q6" s="645"/>
    </row>
    <row r="7" spans="13:17">
      <c r="M7" s="645"/>
      <c r="N7" s="646"/>
      <c r="O7" s="646"/>
      <c r="P7" s="646"/>
      <c r="Q7" s="645"/>
    </row>
    <row r="8" spans="13:17">
      <c r="M8" s="645"/>
      <c r="N8" s="645"/>
      <c r="O8" s="645"/>
      <c r="P8" s="645"/>
      <c r="Q8" s="645"/>
    </row>
    <row r="9" spans="13:17">
      <c r="M9" s="645"/>
      <c r="N9" s="645"/>
      <c r="O9" s="645"/>
      <c r="P9" s="645"/>
      <c r="Q9" s="645"/>
    </row>
    <row r="10" spans="13:17">
      <c r="M10" s="645"/>
      <c r="N10" s="645"/>
      <c r="O10" s="645"/>
      <c r="P10" s="645"/>
      <c r="Q10" s="645"/>
    </row>
    <row r="11" spans="13:17">
      <c r="M11" s="645"/>
      <c r="N11" s="645"/>
      <c r="O11" s="645"/>
      <c r="P11" s="645"/>
      <c r="Q11" s="645"/>
    </row>
    <row r="12" spans="13:17">
      <c r="M12" s="645"/>
      <c r="N12" s="645"/>
      <c r="O12" s="645"/>
      <c r="P12" s="645"/>
      <c r="Q12" s="645"/>
    </row>
    <row r="13" spans="13:17">
      <c r="M13" s="645"/>
      <c r="N13" s="645"/>
      <c r="O13" s="645"/>
      <c r="P13" s="645"/>
      <c r="Q13" s="645"/>
    </row>
    <row r="14" spans="13:17">
      <c r="M14" s="645"/>
      <c r="N14" s="645"/>
      <c r="O14" s="645"/>
      <c r="P14" s="645"/>
      <c r="Q14" s="645"/>
    </row>
  </sheetData>
  <phoneticPr fontId="49" type="noConversion"/>
  <pageMargins left="0.7" right="0.7" top="0.75" bottom="0.75" header="0.3" footer="0.3"/>
  <pageSetup paperSize="9" scale="85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AL15"/>
  <sheetViews>
    <sheetView workbookViewId="0">
      <selection activeCell="A4" sqref="A4"/>
    </sheetView>
  </sheetViews>
  <sheetFormatPr defaultColWidth="13.28515625" defaultRowHeight="15"/>
  <cols>
    <col min="1" max="1" width="9.7109375" customWidth="1"/>
    <col min="2" max="2" width="9.28515625" customWidth="1"/>
    <col min="3" max="3" width="10" customWidth="1"/>
    <col min="4" max="4" width="9" customWidth="1"/>
    <col min="5" max="5" width="9.5703125" customWidth="1"/>
    <col min="6" max="8" width="9.42578125" customWidth="1"/>
    <col min="9" max="9" width="9.7109375" customWidth="1"/>
    <col min="10" max="10" width="9.42578125" customWidth="1"/>
    <col min="11" max="11" width="9.28515625" customWidth="1"/>
    <col min="12" max="12" width="9.42578125" customWidth="1"/>
    <col min="13" max="13" width="9.28515625" customWidth="1"/>
    <col min="14" max="14" width="9.7109375" customWidth="1"/>
    <col min="15" max="15" width="9.5703125" style="15" customWidth="1"/>
    <col min="16" max="19" width="13.28515625" style="15"/>
  </cols>
  <sheetData>
    <row r="1" spans="1:38" ht="27">
      <c r="A1" s="129" t="s">
        <v>650</v>
      </c>
      <c r="B1" s="130"/>
      <c r="C1" s="131" t="s">
        <v>651</v>
      </c>
      <c r="D1" s="132"/>
      <c r="E1" s="135" t="s">
        <v>652</v>
      </c>
      <c r="F1" s="136"/>
      <c r="G1" s="137" t="s">
        <v>653</v>
      </c>
      <c r="H1" s="138"/>
      <c r="I1" s="139" t="s">
        <v>654</v>
      </c>
      <c r="J1" s="140"/>
      <c r="K1" s="141" t="s">
        <v>655</v>
      </c>
      <c r="L1" s="142"/>
      <c r="M1" s="143" t="s">
        <v>656</v>
      </c>
      <c r="N1" s="144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5"/>
      <c r="AE1" s="15"/>
      <c r="AF1" s="15"/>
      <c r="AG1" s="15"/>
      <c r="AH1" s="15"/>
    </row>
    <row r="2" spans="1:38" s="55" customFormat="1" ht="49.5" customHeight="1">
      <c r="A2" s="58" t="s">
        <v>657</v>
      </c>
      <c r="B2" s="48" t="s">
        <v>658</v>
      </c>
      <c r="C2" s="57" t="s">
        <v>218</v>
      </c>
      <c r="D2" s="47" t="s">
        <v>219</v>
      </c>
      <c r="E2" s="46" t="s">
        <v>220</v>
      </c>
      <c r="F2" s="46" t="s">
        <v>221</v>
      </c>
      <c r="G2" s="45" t="s">
        <v>222</v>
      </c>
      <c r="H2" s="45" t="s">
        <v>659</v>
      </c>
      <c r="I2" s="51" t="s">
        <v>660</v>
      </c>
      <c r="J2" s="51" t="s">
        <v>661</v>
      </c>
      <c r="K2" s="50" t="s">
        <v>393</v>
      </c>
      <c r="L2" s="50" t="s">
        <v>662</v>
      </c>
      <c r="M2" s="42" t="s">
        <v>211</v>
      </c>
      <c r="N2" s="41" t="s">
        <v>663</v>
      </c>
      <c r="O2" s="15"/>
      <c r="P2" s="26"/>
      <c r="Q2" s="26"/>
      <c r="R2" s="26"/>
      <c r="S2" s="26"/>
      <c r="T2" s="26"/>
      <c r="U2" s="26"/>
      <c r="V2" s="26"/>
      <c r="W2" s="26"/>
      <c r="X2" s="26"/>
      <c r="Y2" s="26"/>
      <c r="Z2" s="134"/>
      <c r="AA2" s="134"/>
      <c r="AB2" s="134"/>
      <c r="AC2" s="134"/>
      <c r="AD2" s="17"/>
      <c r="AE2" s="17"/>
      <c r="AF2" s="17"/>
      <c r="AG2" s="17"/>
      <c r="AH2" s="17"/>
      <c r="AI2" s="56"/>
      <c r="AJ2" s="56"/>
      <c r="AK2" s="56"/>
      <c r="AL2" s="56"/>
    </row>
    <row r="3" spans="1:38" s="14" customFormat="1" ht="16.5" customHeight="1">
      <c r="A3" s="54" t="s">
        <v>664</v>
      </c>
      <c r="B3" s="39" t="s">
        <v>665</v>
      </c>
      <c r="C3" s="53" t="s">
        <v>666</v>
      </c>
      <c r="D3" s="38" t="s">
        <v>667</v>
      </c>
      <c r="E3" s="37" t="s">
        <v>668</v>
      </c>
      <c r="F3" s="37" t="s">
        <v>669</v>
      </c>
      <c r="G3" s="36" t="s">
        <v>670</v>
      </c>
      <c r="H3" s="36" t="s">
        <v>671</v>
      </c>
      <c r="I3" s="35" t="s">
        <v>672</v>
      </c>
      <c r="J3" s="35" t="s">
        <v>673</v>
      </c>
      <c r="K3" s="34" t="s">
        <v>674</v>
      </c>
      <c r="L3" s="34" t="s">
        <v>675</v>
      </c>
      <c r="M3" s="33" t="s">
        <v>676</v>
      </c>
      <c r="N3" s="33" t="s">
        <v>677</v>
      </c>
      <c r="O3" s="49"/>
      <c r="P3" s="16"/>
      <c r="Q3" s="16"/>
      <c r="R3" s="16"/>
      <c r="S3" s="16"/>
      <c r="T3" s="16"/>
      <c r="U3" s="16"/>
      <c r="V3" s="16"/>
      <c r="W3" s="16"/>
      <c r="X3" s="16"/>
      <c r="Y3" s="16"/>
      <c r="Z3" s="30"/>
      <c r="AA3" s="30"/>
      <c r="AB3" s="30"/>
      <c r="AC3" s="29"/>
      <c r="AD3" s="17"/>
      <c r="AE3" s="17"/>
      <c r="AF3" s="17"/>
      <c r="AG3" s="17"/>
      <c r="AH3" s="17"/>
      <c r="AI3" s="27"/>
      <c r="AJ3" s="27"/>
      <c r="AK3" s="27"/>
      <c r="AL3" s="27"/>
    </row>
    <row r="4" spans="1:38" s="22" customFormat="1" ht="48.75" customHeight="1">
      <c r="A4" s="52" t="s">
        <v>212</v>
      </c>
      <c r="B4" s="52" t="s">
        <v>678</v>
      </c>
      <c r="C4" s="47" t="s">
        <v>679</v>
      </c>
      <c r="D4" s="47" t="s">
        <v>226</v>
      </c>
      <c r="E4" s="46" t="s">
        <v>680</v>
      </c>
      <c r="F4" s="46" t="s">
        <v>681</v>
      </c>
      <c r="G4" s="45" t="s">
        <v>225</v>
      </c>
      <c r="H4" s="45" t="s">
        <v>224</v>
      </c>
      <c r="I4" s="51" t="s">
        <v>682</v>
      </c>
      <c r="J4" s="44" t="s">
        <v>683</v>
      </c>
      <c r="K4" s="50" t="s">
        <v>684</v>
      </c>
      <c r="L4" s="43" t="s">
        <v>232</v>
      </c>
      <c r="M4" s="42">
        <v>27</v>
      </c>
      <c r="N4" s="42" t="s">
        <v>223</v>
      </c>
      <c r="O4" s="15"/>
      <c r="P4" s="19"/>
      <c r="Q4" s="19"/>
      <c r="R4" s="19"/>
      <c r="S4" s="19"/>
      <c r="T4" s="19"/>
      <c r="U4" s="19"/>
      <c r="V4" s="19"/>
      <c r="W4" s="19"/>
      <c r="X4" s="19"/>
      <c r="Y4" s="19"/>
      <c r="Z4" s="26"/>
      <c r="AA4" s="26"/>
      <c r="AB4" s="26"/>
      <c r="AC4" s="26"/>
      <c r="AD4" s="24"/>
      <c r="AE4" s="24"/>
      <c r="AF4" s="24"/>
      <c r="AG4" s="24"/>
      <c r="AH4" s="24"/>
      <c r="AI4" s="23"/>
      <c r="AJ4" s="23"/>
      <c r="AK4" s="23"/>
      <c r="AL4" s="23"/>
    </row>
    <row r="5" spans="1:38" s="14" customFormat="1" ht="15.75" customHeight="1">
      <c r="A5" s="39" t="s">
        <v>685</v>
      </c>
      <c r="B5" s="39" t="s">
        <v>686</v>
      </c>
      <c r="C5" s="38" t="s">
        <v>687</v>
      </c>
      <c r="D5" s="38" t="s">
        <v>674</v>
      </c>
      <c r="E5" s="37" t="s">
        <v>688</v>
      </c>
      <c r="F5" s="37" t="s">
        <v>689</v>
      </c>
      <c r="G5" s="36" t="s">
        <v>690</v>
      </c>
      <c r="H5" s="36" t="s">
        <v>691</v>
      </c>
      <c r="I5" s="35" t="s">
        <v>692</v>
      </c>
      <c r="J5" s="35" t="s">
        <v>693</v>
      </c>
      <c r="K5" s="34" t="s">
        <v>694</v>
      </c>
      <c r="L5" s="34" t="s">
        <v>695</v>
      </c>
      <c r="M5" s="33" t="s">
        <v>696</v>
      </c>
      <c r="N5" s="33" t="s">
        <v>697</v>
      </c>
      <c r="O5" s="49"/>
      <c r="P5" s="16"/>
      <c r="Q5" s="16"/>
      <c r="R5" s="16"/>
      <c r="S5" s="16"/>
      <c r="T5" s="16"/>
      <c r="U5" s="16"/>
      <c r="V5" s="16"/>
      <c r="W5" s="16"/>
      <c r="X5" s="16"/>
      <c r="Y5" s="16"/>
      <c r="Z5" s="30"/>
      <c r="AA5" s="26"/>
      <c r="AB5" s="30"/>
      <c r="AC5" s="30"/>
      <c r="AD5" s="17"/>
      <c r="AE5" s="17"/>
      <c r="AF5" s="17"/>
      <c r="AG5" s="17"/>
      <c r="AH5" s="17"/>
      <c r="AI5" s="27"/>
      <c r="AJ5" s="27"/>
      <c r="AK5" s="27"/>
      <c r="AL5" s="27"/>
    </row>
    <row r="6" spans="1:38" s="22" customFormat="1" ht="51.75" customHeight="1">
      <c r="A6" s="48" t="s">
        <v>227</v>
      </c>
      <c r="B6" s="52" t="s">
        <v>213</v>
      </c>
      <c r="C6" s="47" t="s">
        <v>228</v>
      </c>
      <c r="D6" s="47" t="s">
        <v>229</v>
      </c>
      <c r="E6" s="46" t="s">
        <v>150</v>
      </c>
      <c r="F6" s="220" t="s">
        <v>214</v>
      </c>
      <c r="G6" s="45" t="s">
        <v>698</v>
      </c>
      <c r="H6" s="45" t="s">
        <v>230</v>
      </c>
      <c r="I6" s="44" t="s">
        <v>215</v>
      </c>
      <c r="J6" s="44" t="s">
        <v>699</v>
      </c>
      <c r="K6" s="44" t="s">
        <v>216</v>
      </c>
      <c r="L6" s="43" t="s">
        <v>700</v>
      </c>
      <c r="M6" s="42" t="s">
        <v>231</v>
      </c>
      <c r="N6" s="41" t="s">
        <v>701</v>
      </c>
      <c r="O6" s="40" t="s">
        <v>217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26"/>
      <c r="AA6" s="26"/>
      <c r="AB6" s="26"/>
      <c r="AC6" s="26"/>
      <c r="AD6" s="24"/>
      <c r="AE6" s="24"/>
      <c r="AF6" s="24"/>
      <c r="AG6" s="24"/>
      <c r="AH6" s="24"/>
      <c r="AI6" s="23"/>
      <c r="AJ6" s="23"/>
      <c r="AK6" s="23"/>
      <c r="AL6" s="23"/>
    </row>
    <row r="7" spans="1:38" s="14" customFormat="1" ht="18.75" customHeight="1">
      <c r="A7" s="39" t="s">
        <v>702</v>
      </c>
      <c r="B7" s="39" t="s">
        <v>703</v>
      </c>
      <c r="C7" s="38" t="s">
        <v>704</v>
      </c>
      <c r="D7" s="38" t="s">
        <v>705</v>
      </c>
      <c r="E7" s="37" t="s">
        <v>706</v>
      </c>
      <c r="F7" s="37" t="s">
        <v>707</v>
      </c>
      <c r="G7" s="36" t="s">
        <v>708</v>
      </c>
      <c r="H7" s="36" t="s">
        <v>709</v>
      </c>
      <c r="I7" s="35" t="s">
        <v>710</v>
      </c>
      <c r="J7" s="35" t="s">
        <v>711</v>
      </c>
      <c r="K7" s="34" t="s">
        <v>712</v>
      </c>
      <c r="L7" s="34" t="s">
        <v>713</v>
      </c>
      <c r="M7" s="33" t="s">
        <v>714</v>
      </c>
      <c r="N7" s="33" t="s">
        <v>715</v>
      </c>
      <c r="O7" s="32" t="s">
        <v>716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31"/>
      <c r="AA7" s="26"/>
      <c r="AB7" s="30"/>
      <c r="AC7" s="29"/>
      <c r="AD7" s="28"/>
      <c r="AE7" s="17"/>
      <c r="AF7" s="17"/>
      <c r="AG7" s="17"/>
      <c r="AH7" s="17"/>
      <c r="AI7" s="27"/>
      <c r="AJ7" s="27"/>
      <c r="AK7" s="27"/>
      <c r="AL7" s="27"/>
    </row>
    <row r="8" spans="1:38" s="22" customFormat="1" ht="25.5" customHeight="1">
      <c r="A8">
        <v>18</v>
      </c>
      <c r="B8">
        <v>18</v>
      </c>
      <c r="C8">
        <v>19</v>
      </c>
      <c r="D8">
        <v>19</v>
      </c>
      <c r="E8">
        <v>20</v>
      </c>
      <c r="F8">
        <v>20</v>
      </c>
      <c r="G8">
        <v>21</v>
      </c>
      <c r="H8">
        <v>21</v>
      </c>
      <c r="I8">
        <v>22</v>
      </c>
      <c r="J8">
        <v>22</v>
      </c>
      <c r="K8">
        <v>26</v>
      </c>
      <c r="L8">
        <v>26</v>
      </c>
      <c r="M8">
        <v>27</v>
      </c>
      <c r="N8">
        <v>27</v>
      </c>
      <c r="O8" s="15">
        <v>27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26"/>
      <c r="AA8" s="26"/>
      <c r="AB8" s="26"/>
      <c r="AC8" s="26"/>
      <c r="AD8" s="25"/>
      <c r="AE8" s="24"/>
      <c r="AF8" s="24"/>
      <c r="AG8" s="24"/>
      <c r="AH8" s="24"/>
      <c r="AI8" s="23"/>
      <c r="AJ8" s="23"/>
      <c r="AK8" s="23"/>
      <c r="AL8" s="23"/>
    </row>
    <row r="9" spans="1:38">
      <c r="A9" s="21" t="s">
        <v>717</v>
      </c>
      <c r="B9" s="21" t="s">
        <v>718</v>
      </c>
      <c r="C9" s="21" t="s">
        <v>717</v>
      </c>
      <c r="D9" s="21" t="s">
        <v>718</v>
      </c>
      <c r="E9" s="21" t="s">
        <v>717</v>
      </c>
      <c r="F9" s="21" t="s">
        <v>718</v>
      </c>
      <c r="G9" s="21" t="s">
        <v>717</v>
      </c>
      <c r="H9" s="21" t="s">
        <v>718</v>
      </c>
      <c r="I9" s="21" t="s">
        <v>717</v>
      </c>
      <c r="J9" s="21" t="s">
        <v>718</v>
      </c>
      <c r="K9" s="21" t="s">
        <v>717</v>
      </c>
      <c r="L9" s="21" t="s">
        <v>718</v>
      </c>
      <c r="M9" s="21" t="s">
        <v>717</v>
      </c>
      <c r="N9" s="21" t="s">
        <v>718</v>
      </c>
      <c r="P9" s="20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/>
      <c r="AE9" s="17"/>
      <c r="AF9" s="17"/>
      <c r="AG9" s="17"/>
      <c r="AH9" s="17"/>
      <c r="AI9" s="16"/>
      <c r="AJ9" s="16"/>
      <c r="AK9" s="16"/>
      <c r="AL9" s="16"/>
    </row>
    <row r="10" spans="1:38">
      <c r="Z10" s="19"/>
      <c r="AA10" s="19"/>
      <c r="AB10" s="19"/>
      <c r="AC10" s="19"/>
      <c r="AD10" s="17"/>
      <c r="AE10" s="17"/>
      <c r="AF10" s="17"/>
      <c r="AG10" s="17"/>
      <c r="AH10" s="17"/>
      <c r="AI10" s="16"/>
      <c r="AJ10" s="16"/>
      <c r="AK10" s="16"/>
      <c r="AL10" s="16"/>
    </row>
    <row r="11" spans="1:38">
      <c r="Z11" s="16"/>
      <c r="AA11" s="16"/>
      <c r="AB11" s="16"/>
      <c r="AC11" s="16"/>
      <c r="AD11" s="17"/>
      <c r="AE11" s="17"/>
      <c r="AF11" s="17"/>
      <c r="AG11" s="17"/>
      <c r="AH11" s="17"/>
      <c r="AI11" s="16"/>
      <c r="AJ11" s="16"/>
      <c r="AK11" s="16"/>
      <c r="AL11" s="16"/>
    </row>
    <row r="12" spans="1:38">
      <c r="Z12" s="16"/>
      <c r="AA12" s="16"/>
      <c r="AB12" s="16"/>
      <c r="AC12" s="16"/>
      <c r="AD12" s="17"/>
      <c r="AE12" s="17"/>
      <c r="AF12" s="17"/>
      <c r="AG12" s="17"/>
      <c r="AH12" s="17"/>
      <c r="AI12" s="16"/>
      <c r="AJ12" s="16"/>
      <c r="AK12" s="16"/>
      <c r="AL12" s="16"/>
    </row>
    <row r="13" spans="1:38">
      <c r="B13" t="s">
        <v>719</v>
      </c>
      <c r="Z13" s="16"/>
      <c r="AA13" s="16"/>
      <c r="AB13" s="16"/>
      <c r="AC13" s="16"/>
      <c r="AD13" s="17"/>
      <c r="AE13" s="17"/>
      <c r="AF13" s="17"/>
      <c r="AG13" s="17"/>
      <c r="AH13" s="17"/>
      <c r="AI13" s="16"/>
      <c r="AJ13" s="16"/>
      <c r="AK13" s="16"/>
      <c r="AL13" s="16"/>
    </row>
    <row r="14" spans="1:38">
      <c r="A14" s="18"/>
      <c r="Z14" s="16"/>
      <c r="AA14" s="16"/>
      <c r="AB14" s="16"/>
      <c r="AC14" s="16"/>
      <c r="AD14" s="17"/>
      <c r="AE14" s="17"/>
      <c r="AF14" s="17"/>
      <c r="AG14" s="17"/>
      <c r="AH14" s="17"/>
      <c r="AI14" s="16"/>
      <c r="AJ14" s="16"/>
      <c r="AK14" s="16"/>
      <c r="AL14" s="16"/>
    </row>
    <row r="15" spans="1:38">
      <c r="B15" t="s">
        <v>720</v>
      </c>
      <c r="Z15" s="16"/>
      <c r="AA15" s="16"/>
      <c r="AB15" s="16"/>
      <c r="AC15" s="16"/>
      <c r="AD15" s="17"/>
      <c r="AE15" s="17"/>
      <c r="AF15" s="17"/>
      <c r="AG15" s="17"/>
      <c r="AH15" s="17"/>
      <c r="AI15" s="16"/>
      <c r="AJ15" s="16"/>
      <c r="AK15" s="16"/>
      <c r="AL15" s="16"/>
    </row>
  </sheetData>
  <phoneticPr fontId="49" type="noConversion"/>
  <pageMargins left="0" right="0" top="0.55118110236220474" bottom="0.15748031496062992" header="0.31496062992125984" footer="0.31496062992125984"/>
  <pageSetup paperSize="9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topLeftCell="A10" workbookViewId="0">
      <selection activeCell="U27" sqref="U27"/>
    </sheetView>
  </sheetViews>
  <sheetFormatPr defaultRowHeight="15"/>
  <sheetData/>
  <phoneticPr fontId="49" type="noConversion"/>
  <pageMargins left="0.7" right="0.7" top="0.75" bottom="0.75" header="0.3" footer="0.3"/>
  <pageSetup paperSize="9" scale="8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B3:B4"/>
  <sheetViews>
    <sheetView topLeftCell="A16" zoomScale="130" workbookViewId="0"/>
  </sheetViews>
  <sheetFormatPr defaultRowHeight="15"/>
  <sheetData>
    <row r="3" spans="2:2" ht="23.25">
      <c r="B3" s="181"/>
    </row>
    <row r="4" spans="2:2" ht="23.25">
      <c r="B4" s="181"/>
    </row>
  </sheetData>
  <phoneticPr fontId="4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4" sqref="O24"/>
    </sheetView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honeticPr fontId="49" type="noConversion"/>
  <pageMargins left="0.59055118110236227" right="0.59055118110236227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6" sqref="R16"/>
    </sheetView>
  </sheetViews>
  <sheetFormatPr defaultRowHeight="15"/>
  <sheetData/>
  <phoneticPr fontId="49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8" sqref="P28"/>
    </sheetView>
  </sheetViews>
  <sheetFormatPr defaultRowHeight="15"/>
  <sheetData/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W27" sqref="W27"/>
    </sheetView>
  </sheetViews>
  <sheetFormatPr defaultRowHeight="15"/>
  <sheetData/>
  <phoneticPr fontId="4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93"/>
  <sheetViews>
    <sheetView zoomScale="90" zoomScaleNormal="90" workbookViewId="0">
      <pane ySplit="3" topLeftCell="A4" activePane="bottomLeft" state="frozen"/>
      <selection pane="bottomLeft" activeCell="S156" sqref="S156:S161"/>
    </sheetView>
  </sheetViews>
  <sheetFormatPr defaultColWidth="9.28515625" defaultRowHeight="15"/>
  <cols>
    <col min="1" max="1" width="4.28515625" style="67" customWidth="1"/>
    <col min="2" max="2" width="32" style="67" customWidth="1"/>
    <col min="3" max="3" width="15.5703125" style="67" customWidth="1"/>
    <col min="4" max="4" width="11.5703125" style="67" customWidth="1"/>
    <col min="5" max="5" width="7.42578125" style="247" customWidth="1"/>
    <col min="6" max="6" width="8.5703125" style="67" customWidth="1"/>
    <col min="7" max="7" width="9.7109375" style="67" customWidth="1"/>
    <col min="8" max="8" width="7.140625" style="67" customWidth="1"/>
    <col min="9" max="9" width="6.28515625" style="67" customWidth="1"/>
    <col min="10" max="10" width="11.28515625" style="67" customWidth="1"/>
    <col min="11" max="11" width="8.7109375" style="67" customWidth="1"/>
    <col min="12" max="12" width="8" style="67" customWidth="1"/>
    <col min="13" max="13" width="6.42578125" style="67" customWidth="1"/>
    <col min="14" max="14" width="5.7109375" style="67" customWidth="1"/>
    <col min="15" max="15" width="8.42578125" style="67" customWidth="1"/>
    <col min="16" max="16" width="8.7109375" style="67" customWidth="1"/>
    <col min="17" max="17" width="11" style="67" customWidth="1"/>
    <col min="18" max="18" width="7.85546875" style="67" customWidth="1"/>
    <col min="19" max="19" width="9.7109375" style="67" customWidth="1"/>
    <col min="20" max="20" width="13.28515625" style="67" customWidth="1"/>
    <col min="21" max="21" width="15.7109375" style="67" customWidth="1"/>
    <col min="22" max="22" width="23.5703125" style="67" customWidth="1"/>
    <col min="23" max="23" width="5.7109375" style="321" customWidth="1"/>
    <col min="24" max="16384" width="9.28515625" style="246"/>
  </cols>
  <sheetData>
    <row r="1" spans="1:24" ht="16.5" customHeight="1">
      <c r="A1" s="1245" t="s">
        <v>1210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  <c r="P1" s="1245"/>
      <c r="Q1" s="1245"/>
      <c r="R1" s="1245"/>
      <c r="S1" s="1245"/>
      <c r="T1" s="1245"/>
      <c r="U1" s="1245"/>
      <c r="V1" s="1245"/>
      <c r="W1" s="1245"/>
    </row>
    <row r="2" spans="1:24" s="248" customFormat="1" ht="50.25" customHeight="1">
      <c r="A2" s="322" t="s">
        <v>87</v>
      </c>
      <c r="B2" s="322" t="s">
        <v>88</v>
      </c>
      <c r="C2" s="322" t="s">
        <v>89</v>
      </c>
      <c r="D2" s="322" t="s">
        <v>90</v>
      </c>
      <c r="E2" s="322" t="s">
        <v>91</v>
      </c>
      <c r="F2" s="322"/>
      <c r="G2" s="322"/>
      <c r="H2" s="322" t="s">
        <v>92</v>
      </c>
      <c r="I2" s="322"/>
      <c r="J2" s="322" t="s">
        <v>93</v>
      </c>
      <c r="K2" s="322"/>
      <c r="L2" s="322" t="s">
        <v>94</v>
      </c>
      <c r="M2" s="322"/>
      <c r="N2" s="322" t="s">
        <v>95</v>
      </c>
      <c r="O2" s="322"/>
      <c r="P2" s="322" t="s">
        <v>96</v>
      </c>
      <c r="Q2" s="322" t="s">
        <v>97</v>
      </c>
      <c r="R2" s="322"/>
      <c r="S2" s="322"/>
      <c r="T2" s="322" t="s">
        <v>98</v>
      </c>
      <c r="U2" s="322" t="s">
        <v>99</v>
      </c>
      <c r="V2" s="322" t="s">
        <v>100</v>
      </c>
      <c r="W2" s="323" t="s">
        <v>101</v>
      </c>
    </row>
    <row r="3" spans="1:24" ht="31.5" customHeight="1">
      <c r="A3" s="322"/>
      <c r="B3" s="322"/>
      <c r="C3" s="322"/>
      <c r="D3" s="322"/>
      <c r="E3" s="324" t="s">
        <v>102</v>
      </c>
      <c r="F3" s="325" t="s">
        <v>103</v>
      </c>
      <c r="G3" s="325" t="s">
        <v>104</v>
      </c>
      <c r="H3" s="325" t="s">
        <v>105</v>
      </c>
      <c r="I3" s="325" t="s">
        <v>106</v>
      </c>
      <c r="J3" s="269" t="s">
        <v>107</v>
      </c>
      <c r="K3" s="269" t="s">
        <v>108</v>
      </c>
      <c r="L3" s="325" t="s">
        <v>109</v>
      </c>
      <c r="M3" s="325" t="s">
        <v>110</v>
      </c>
      <c r="N3" s="325" t="s">
        <v>111</v>
      </c>
      <c r="O3" s="325" t="s">
        <v>112</v>
      </c>
      <c r="P3" s="322"/>
      <c r="Q3" s="269" t="s">
        <v>113</v>
      </c>
      <c r="R3" s="269" t="s">
        <v>114</v>
      </c>
      <c r="S3" s="269" t="s">
        <v>115</v>
      </c>
      <c r="T3" s="322"/>
      <c r="U3" s="322"/>
      <c r="V3" s="322"/>
      <c r="W3" s="323"/>
    </row>
    <row r="4" spans="1:24" ht="31.5" customHeight="1">
      <c r="A4" s="582" t="s">
        <v>875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496"/>
    </row>
    <row r="5" spans="1:24" ht="25.9" customHeight="1">
      <c r="A5" s="584">
        <v>1</v>
      </c>
      <c r="B5" s="592" t="s">
        <v>1185</v>
      </c>
      <c r="C5" s="191">
        <v>3515000</v>
      </c>
      <c r="D5" s="456">
        <v>3415000</v>
      </c>
      <c r="E5" s="331">
        <v>80</v>
      </c>
      <c r="F5" s="584" t="s">
        <v>117</v>
      </c>
      <c r="G5" s="584" t="s">
        <v>120</v>
      </c>
      <c r="H5" s="717">
        <v>3.07</v>
      </c>
      <c r="I5" s="717">
        <v>3.07</v>
      </c>
      <c r="J5" s="676" t="s">
        <v>119</v>
      </c>
      <c r="K5" s="676" t="s">
        <v>119</v>
      </c>
      <c r="L5" s="584" t="s">
        <v>125</v>
      </c>
      <c r="M5" s="584"/>
      <c r="N5" s="584"/>
      <c r="O5" s="1204"/>
      <c r="P5" s="1214"/>
      <c r="Q5" s="642" t="s">
        <v>122</v>
      </c>
      <c r="R5" s="643" t="s">
        <v>122</v>
      </c>
      <c r="S5" s="584"/>
      <c r="T5" s="712" t="s">
        <v>876</v>
      </c>
      <c r="U5" s="638"/>
      <c r="V5" s="720"/>
      <c r="W5" s="496"/>
    </row>
    <row r="6" spans="1:24" ht="30.75" customHeight="1">
      <c r="A6" s="584">
        <v>2</v>
      </c>
      <c r="B6" s="592" t="s">
        <v>867</v>
      </c>
      <c r="C6" s="191">
        <v>3515000</v>
      </c>
      <c r="D6" s="456">
        <v>3415000</v>
      </c>
      <c r="E6" s="331">
        <v>80</v>
      </c>
      <c r="F6" s="584" t="s">
        <v>117</v>
      </c>
      <c r="G6" s="584" t="s">
        <v>120</v>
      </c>
      <c r="H6" s="717">
        <v>3.09</v>
      </c>
      <c r="I6" s="717">
        <v>3.09</v>
      </c>
      <c r="J6" s="676" t="s">
        <v>119</v>
      </c>
      <c r="K6" s="676" t="s">
        <v>119</v>
      </c>
      <c r="L6" s="584" t="s">
        <v>125</v>
      </c>
      <c r="M6" s="584" t="s">
        <v>294</v>
      </c>
      <c r="N6" s="584">
        <v>15</v>
      </c>
      <c r="O6" s="1204"/>
      <c r="P6" s="1214"/>
      <c r="Q6" s="584" t="s">
        <v>122</v>
      </c>
      <c r="R6" s="328" t="s">
        <v>122</v>
      </c>
      <c r="S6" s="584"/>
      <c r="T6" s="712" t="s">
        <v>876</v>
      </c>
      <c r="U6" s="638"/>
      <c r="V6" s="720"/>
      <c r="W6" s="496"/>
    </row>
    <row r="7" spans="1:24" ht="25.15" customHeight="1">
      <c r="A7" s="584">
        <v>3</v>
      </c>
      <c r="B7" s="592" t="s">
        <v>1186</v>
      </c>
      <c r="C7" s="191">
        <v>3515000</v>
      </c>
      <c r="D7" s="456">
        <v>3415000</v>
      </c>
      <c r="E7" s="331">
        <v>80</v>
      </c>
      <c r="F7" s="584" t="s">
        <v>117</v>
      </c>
      <c r="G7" s="584"/>
      <c r="H7" s="717">
        <v>3.02</v>
      </c>
      <c r="I7" s="717">
        <v>3.02</v>
      </c>
      <c r="J7" s="676" t="s">
        <v>127</v>
      </c>
      <c r="K7" s="328">
        <v>43435</v>
      </c>
      <c r="L7" s="584" t="s">
        <v>125</v>
      </c>
      <c r="M7" s="584"/>
      <c r="N7" s="584"/>
      <c r="O7" s="1204"/>
      <c r="P7" s="1214"/>
      <c r="Q7" s="642" t="s">
        <v>122</v>
      </c>
      <c r="R7" s="643" t="s">
        <v>122</v>
      </c>
      <c r="S7" s="584"/>
      <c r="T7" s="712" t="s">
        <v>876</v>
      </c>
      <c r="U7" s="638"/>
      <c r="V7" s="720"/>
      <c r="W7" s="496"/>
    </row>
    <row r="8" spans="1:24" ht="30.75" customHeight="1">
      <c r="A8" s="584">
        <v>4</v>
      </c>
      <c r="B8" s="591" t="s">
        <v>1051</v>
      </c>
      <c r="C8" s="191">
        <v>3515000</v>
      </c>
      <c r="D8" s="456">
        <v>3415000</v>
      </c>
      <c r="E8" s="331">
        <v>80</v>
      </c>
      <c r="F8" s="584" t="s">
        <v>117</v>
      </c>
      <c r="G8" s="584"/>
      <c r="H8" s="717">
        <v>3</v>
      </c>
      <c r="I8" s="717">
        <v>3</v>
      </c>
      <c r="J8" s="676" t="s">
        <v>127</v>
      </c>
      <c r="K8" s="328">
        <v>43435</v>
      </c>
      <c r="L8" s="584" t="s">
        <v>125</v>
      </c>
      <c r="M8" s="584" t="s">
        <v>294</v>
      </c>
      <c r="N8" s="584">
        <v>15</v>
      </c>
      <c r="O8" s="1204"/>
      <c r="P8" s="1214"/>
      <c r="Q8" s="584" t="s">
        <v>122</v>
      </c>
      <c r="R8" s="328" t="s">
        <v>122</v>
      </c>
      <c r="S8" s="584"/>
      <c r="T8" s="712" t="s">
        <v>876</v>
      </c>
      <c r="U8" s="638"/>
      <c r="V8" s="720"/>
      <c r="W8" s="496"/>
    </row>
    <row r="9" spans="1:24" ht="26.45" customHeight="1">
      <c r="A9" s="584">
        <v>5</v>
      </c>
      <c r="B9" s="591" t="s">
        <v>1052</v>
      </c>
      <c r="C9" s="191">
        <v>3515000</v>
      </c>
      <c r="D9" s="456">
        <v>3415000</v>
      </c>
      <c r="E9" s="331">
        <v>80</v>
      </c>
      <c r="F9" s="584" t="s">
        <v>117</v>
      </c>
      <c r="G9" s="584" t="s">
        <v>120</v>
      </c>
      <c r="H9" s="717">
        <v>3.05</v>
      </c>
      <c r="I9" s="717">
        <v>3.05</v>
      </c>
      <c r="J9" s="676" t="s">
        <v>119</v>
      </c>
      <c r="K9" s="676" t="s">
        <v>119</v>
      </c>
      <c r="L9" s="584" t="s">
        <v>125</v>
      </c>
      <c r="M9" s="584" t="s">
        <v>294</v>
      </c>
      <c r="N9" s="584">
        <v>15</v>
      </c>
      <c r="O9" s="1204"/>
      <c r="P9" s="1214"/>
      <c r="Q9" s="584" t="s">
        <v>122</v>
      </c>
      <c r="R9" s="328" t="s">
        <v>122</v>
      </c>
      <c r="S9" s="584"/>
      <c r="T9" s="712" t="s">
        <v>876</v>
      </c>
      <c r="U9" s="638"/>
      <c r="V9" s="720"/>
      <c r="W9" s="496"/>
    </row>
    <row r="10" spans="1:24" ht="31.15" customHeight="1">
      <c r="A10" s="584">
        <v>6</v>
      </c>
      <c r="B10" s="592" t="s">
        <v>868</v>
      </c>
      <c r="C10" s="1201" t="s">
        <v>116</v>
      </c>
      <c r="D10" s="1202"/>
      <c r="E10" s="331">
        <v>80</v>
      </c>
      <c r="F10" s="584" t="s">
        <v>117</v>
      </c>
      <c r="G10" s="584" t="s">
        <v>120</v>
      </c>
      <c r="H10" s="717">
        <v>3.57</v>
      </c>
      <c r="I10" s="717">
        <v>3.57</v>
      </c>
      <c r="J10" s="677" t="s">
        <v>119</v>
      </c>
      <c r="K10" s="678" t="s">
        <v>119</v>
      </c>
      <c r="L10" s="584" t="s">
        <v>125</v>
      </c>
      <c r="M10" s="584" t="s">
        <v>294</v>
      </c>
      <c r="N10" s="584">
        <v>15</v>
      </c>
      <c r="O10" s="1205"/>
      <c r="P10" s="1215"/>
      <c r="Q10" s="584" t="s">
        <v>122</v>
      </c>
      <c r="R10" s="328" t="s">
        <v>122</v>
      </c>
      <c r="S10" s="584"/>
      <c r="T10" s="712" t="s">
        <v>876</v>
      </c>
      <c r="U10" s="638"/>
      <c r="V10" s="720"/>
      <c r="W10" s="496"/>
    </row>
    <row r="11" spans="1:24" s="576" customFormat="1" ht="18.75" customHeight="1">
      <c r="A11" s="582" t="s">
        <v>375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925"/>
    </row>
    <row r="12" spans="1:24" ht="36.6" customHeight="1">
      <c r="A12" s="583">
        <v>7</v>
      </c>
      <c r="B12" s="591" t="s">
        <v>869</v>
      </c>
      <c r="C12" s="346">
        <v>5015000</v>
      </c>
      <c r="D12" s="509">
        <v>4815000</v>
      </c>
      <c r="E12" s="280">
        <v>140.4</v>
      </c>
      <c r="F12" s="583" t="s">
        <v>307</v>
      </c>
      <c r="G12" s="583" t="s">
        <v>120</v>
      </c>
      <c r="H12" s="275">
        <v>4.5</v>
      </c>
      <c r="I12" s="275">
        <v>4.5</v>
      </c>
      <c r="J12" s="583" t="s">
        <v>119</v>
      </c>
      <c r="K12" s="583" t="s">
        <v>119</v>
      </c>
      <c r="L12" s="328" t="s">
        <v>124</v>
      </c>
      <c r="M12" s="338" t="s">
        <v>125</v>
      </c>
      <c r="N12" s="583">
        <v>9</v>
      </c>
      <c r="O12" s="312" t="s">
        <v>119</v>
      </c>
      <c r="P12" s="583" t="s">
        <v>121</v>
      </c>
      <c r="Q12" s="583" t="s">
        <v>122</v>
      </c>
      <c r="R12" s="312" t="s">
        <v>122</v>
      </c>
      <c r="S12" s="583"/>
      <c r="T12" s="326"/>
      <c r="U12" s="326"/>
      <c r="V12" s="339"/>
      <c r="W12" s="926"/>
      <c r="X12" s="340"/>
    </row>
    <row r="13" spans="1:24" ht="30" customHeight="1">
      <c r="A13" s="583">
        <v>8</v>
      </c>
      <c r="B13" s="591" t="s">
        <v>395</v>
      </c>
      <c r="C13" s="1201" t="s">
        <v>245</v>
      </c>
      <c r="D13" s="1202"/>
      <c r="E13" s="280">
        <v>175</v>
      </c>
      <c r="F13" s="583" t="s">
        <v>766</v>
      </c>
      <c r="G13" s="583" t="s">
        <v>120</v>
      </c>
      <c r="H13" s="275">
        <v>5</v>
      </c>
      <c r="I13" s="275">
        <v>5</v>
      </c>
      <c r="J13" s="583" t="s">
        <v>119</v>
      </c>
      <c r="K13" s="583" t="s">
        <v>119</v>
      </c>
      <c r="L13" s="328" t="s">
        <v>124</v>
      </c>
      <c r="M13" s="338" t="s">
        <v>125</v>
      </c>
      <c r="N13" s="583">
        <v>9</v>
      </c>
      <c r="O13" s="312" t="s">
        <v>119</v>
      </c>
      <c r="P13" s="583" t="s">
        <v>121</v>
      </c>
      <c r="Q13" s="583" t="s">
        <v>122</v>
      </c>
      <c r="R13" s="312" t="s">
        <v>122</v>
      </c>
      <c r="S13" s="583"/>
      <c r="T13" s="326"/>
      <c r="U13" s="326"/>
      <c r="V13" s="339"/>
      <c r="W13" s="1033"/>
      <c r="X13" s="340"/>
    </row>
    <row r="14" spans="1:24" ht="30" customHeight="1">
      <c r="A14" s="584">
        <v>9</v>
      </c>
      <c r="B14" s="717" t="s">
        <v>999</v>
      </c>
      <c r="C14" s="282">
        <v>5015000</v>
      </c>
      <c r="D14" s="1250" t="s">
        <v>771</v>
      </c>
      <c r="E14" s="281">
        <v>140.1</v>
      </c>
      <c r="F14" s="584" t="s">
        <v>307</v>
      </c>
      <c r="G14" s="584" t="s">
        <v>120</v>
      </c>
      <c r="H14" s="341">
        <v>3.91</v>
      </c>
      <c r="I14" s="341">
        <v>3.91</v>
      </c>
      <c r="J14" s="583" t="s">
        <v>119</v>
      </c>
      <c r="K14" s="583" t="s">
        <v>119</v>
      </c>
      <c r="L14" s="328" t="s">
        <v>124</v>
      </c>
      <c r="M14" s="227"/>
      <c r="N14" s="584">
        <v>9</v>
      </c>
      <c r="O14" s="227" t="s">
        <v>119</v>
      </c>
      <c r="P14" s="584" t="s">
        <v>121</v>
      </c>
      <c r="Q14" s="584" t="s">
        <v>122</v>
      </c>
      <c r="R14" s="328" t="s">
        <v>122</v>
      </c>
      <c r="S14" s="584"/>
      <c r="T14" s="717"/>
      <c r="U14" s="717"/>
      <c r="V14" s="719"/>
      <c r="W14" s="703"/>
      <c r="X14" s="340"/>
    </row>
    <row r="15" spans="1:24" ht="27.75" customHeight="1">
      <c r="A15" s="583">
        <v>10</v>
      </c>
      <c r="B15" s="717" t="s">
        <v>1000</v>
      </c>
      <c r="C15" s="282">
        <v>5015000</v>
      </c>
      <c r="D15" s="1251"/>
      <c r="E15" s="281">
        <v>139.69999999999999</v>
      </c>
      <c r="F15" s="584" t="s">
        <v>307</v>
      </c>
      <c r="G15" s="584" t="s">
        <v>120</v>
      </c>
      <c r="H15" s="341">
        <v>3.67</v>
      </c>
      <c r="I15" s="341">
        <v>3.67</v>
      </c>
      <c r="J15" s="583" t="s">
        <v>119</v>
      </c>
      <c r="K15" s="583" t="s">
        <v>119</v>
      </c>
      <c r="L15" s="328" t="s">
        <v>124</v>
      </c>
      <c r="M15" s="227"/>
      <c r="N15" s="584">
        <v>9</v>
      </c>
      <c r="O15" s="328" t="s">
        <v>119</v>
      </c>
      <c r="P15" s="584" t="s">
        <v>121</v>
      </c>
      <c r="Q15" s="584" t="s">
        <v>122</v>
      </c>
      <c r="R15" s="328" t="s">
        <v>122</v>
      </c>
      <c r="S15" s="584"/>
      <c r="T15" s="717"/>
      <c r="U15" s="717"/>
      <c r="V15" s="719"/>
      <c r="W15" s="703"/>
      <c r="X15" s="340"/>
    </row>
    <row r="16" spans="1:24" ht="30" customHeight="1">
      <c r="A16" s="584">
        <v>11</v>
      </c>
      <c r="B16" s="717" t="s">
        <v>593</v>
      </c>
      <c r="C16" s="282">
        <v>1900000</v>
      </c>
      <c r="D16" s="1251"/>
      <c r="E16" s="281" t="s">
        <v>125</v>
      </c>
      <c r="F16" s="584" t="s">
        <v>125</v>
      </c>
      <c r="G16" s="584" t="s">
        <v>120</v>
      </c>
      <c r="H16" s="341">
        <v>4.18</v>
      </c>
      <c r="I16" s="341">
        <v>4.18</v>
      </c>
      <c r="J16" s="713" t="s">
        <v>119</v>
      </c>
      <c r="K16" s="327" t="s">
        <v>119</v>
      </c>
      <c r="L16" s="328"/>
      <c r="M16" s="227"/>
      <c r="N16" s="584"/>
      <c r="O16" s="328"/>
      <c r="P16" s="584"/>
      <c r="Q16" s="584"/>
      <c r="R16" s="328"/>
      <c r="S16" s="584"/>
      <c r="T16" s="717"/>
      <c r="U16" s="717"/>
      <c r="V16" s="719"/>
      <c r="W16" s="703"/>
      <c r="X16" s="340"/>
    </row>
    <row r="17" spans="1:24" ht="35.450000000000003" customHeight="1">
      <c r="A17" s="583">
        <v>12</v>
      </c>
      <c r="B17" s="717" t="s">
        <v>594</v>
      </c>
      <c r="C17" s="282">
        <v>1900000</v>
      </c>
      <c r="D17" s="1252"/>
      <c r="E17" s="281" t="s">
        <v>125</v>
      </c>
      <c r="F17" s="584" t="s">
        <v>125</v>
      </c>
      <c r="G17" s="584" t="s">
        <v>120</v>
      </c>
      <c r="H17" s="341">
        <v>4.17</v>
      </c>
      <c r="I17" s="341">
        <v>4.17</v>
      </c>
      <c r="J17" s="713" t="s">
        <v>119</v>
      </c>
      <c r="K17" s="327" t="s">
        <v>119</v>
      </c>
      <c r="L17" s="328"/>
      <c r="M17" s="227"/>
      <c r="N17" s="584"/>
      <c r="O17" s="328"/>
      <c r="P17" s="584"/>
      <c r="Q17" s="584"/>
      <c r="R17" s="328"/>
      <c r="S17" s="584"/>
      <c r="T17" s="717"/>
      <c r="U17" s="717"/>
      <c r="V17" s="719"/>
      <c r="W17" s="703"/>
      <c r="X17" s="340"/>
    </row>
    <row r="18" spans="1:24" ht="28.5" customHeight="1">
      <c r="A18" s="584">
        <v>13</v>
      </c>
      <c r="B18" s="591" t="s">
        <v>440</v>
      </c>
      <c r="C18" s="282">
        <v>3215000</v>
      </c>
      <c r="D18" s="495">
        <v>3115000</v>
      </c>
      <c r="E18" s="281" t="s">
        <v>444</v>
      </c>
      <c r="F18" s="584" t="s">
        <v>117</v>
      </c>
      <c r="G18" s="584" t="s">
        <v>120</v>
      </c>
      <c r="H18" s="341">
        <v>2.7</v>
      </c>
      <c r="I18" s="341">
        <v>2.7</v>
      </c>
      <c r="J18" s="363" t="s">
        <v>119</v>
      </c>
      <c r="K18" s="327" t="s">
        <v>119</v>
      </c>
      <c r="L18" s="328" t="s">
        <v>125</v>
      </c>
      <c r="M18" s="227" t="s">
        <v>82</v>
      </c>
      <c r="N18" s="584">
        <v>15</v>
      </c>
      <c r="O18" s="227">
        <v>2018</v>
      </c>
      <c r="P18" s="584" t="s">
        <v>126</v>
      </c>
      <c r="Q18" s="584" t="s">
        <v>122</v>
      </c>
      <c r="R18" s="328" t="s">
        <v>122</v>
      </c>
      <c r="S18" s="584"/>
      <c r="T18" s="717"/>
      <c r="U18" s="717"/>
      <c r="V18" s="719"/>
      <c r="W18" s="703"/>
      <c r="X18" s="340"/>
    </row>
    <row r="19" spans="1:24" ht="30" customHeight="1">
      <c r="A19" s="583">
        <v>14</v>
      </c>
      <c r="B19" s="591" t="s">
        <v>441</v>
      </c>
      <c r="C19" s="282">
        <v>1000000</v>
      </c>
      <c r="D19" s="495" t="s">
        <v>125</v>
      </c>
      <c r="E19" s="281"/>
      <c r="F19" s="584"/>
      <c r="G19" s="584" t="s">
        <v>120</v>
      </c>
      <c r="H19" s="341">
        <v>2.7</v>
      </c>
      <c r="I19" s="341">
        <v>2.7</v>
      </c>
      <c r="J19" s="363" t="s">
        <v>119</v>
      </c>
      <c r="K19" s="327"/>
      <c r="L19" s="328"/>
      <c r="M19" s="227"/>
      <c r="N19" s="584"/>
      <c r="O19" s="227"/>
      <c r="P19" s="584"/>
      <c r="Q19" s="584"/>
      <c r="R19" s="328"/>
      <c r="S19" s="584"/>
      <c r="T19" s="717"/>
      <c r="U19" s="717"/>
      <c r="V19" s="719"/>
      <c r="W19" s="703"/>
      <c r="X19" s="340"/>
    </row>
    <row r="20" spans="1:24" ht="30" customHeight="1">
      <c r="A20" s="584">
        <v>15</v>
      </c>
      <c r="B20" s="591" t="s">
        <v>1053</v>
      </c>
      <c r="C20" s="1201" t="s">
        <v>245</v>
      </c>
      <c r="D20" s="1202"/>
      <c r="E20" s="281">
        <v>80</v>
      </c>
      <c r="F20" s="584" t="s">
        <v>117</v>
      </c>
      <c r="G20" s="584" t="s">
        <v>120</v>
      </c>
      <c r="H20" s="341">
        <v>3</v>
      </c>
      <c r="I20" s="341">
        <v>3</v>
      </c>
      <c r="J20" s="584" t="s">
        <v>119</v>
      </c>
      <c r="K20" s="327" t="s">
        <v>119</v>
      </c>
      <c r="L20" s="328" t="s">
        <v>125</v>
      </c>
      <c r="M20" s="227" t="s">
        <v>83</v>
      </c>
      <c r="N20" s="584">
        <v>15</v>
      </c>
      <c r="O20" s="227">
        <v>2018</v>
      </c>
      <c r="P20" s="584" t="s">
        <v>126</v>
      </c>
      <c r="Q20" s="584" t="s">
        <v>122</v>
      </c>
      <c r="R20" s="328" t="s">
        <v>122</v>
      </c>
      <c r="S20" s="584"/>
      <c r="T20" s="717"/>
      <c r="U20" s="717"/>
      <c r="V20" s="719"/>
      <c r="W20" s="703"/>
      <c r="X20" s="340"/>
    </row>
    <row r="21" spans="1:24" ht="30" customHeight="1">
      <c r="A21" s="583">
        <v>16</v>
      </c>
      <c r="B21" s="591" t="s">
        <v>442</v>
      </c>
      <c r="C21" s="282">
        <v>1200000</v>
      </c>
      <c r="D21" s="495" t="s">
        <v>125</v>
      </c>
      <c r="E21" s="281"/>
      <c r="F21" s="584"/>
      <c r="G21" s="584" t="s">
        <v>120</v>
      </c>
      <c r="H21" s="341">
        <v>3.05</v>
      </c>
      <c r="I21" s="341">
        <v>3.05</v>
      </c>
      <c r="J21" s="363" t="s">
        <v>119</v>
      </c>
      <c r="K21" s="327"/>
      <c r="L21" s="328"/>
      <c r="M21" s="227"/>
      <c r="N21" s="584"/>
      <c r="O21" s="227"/>
      <c r="P21" s="584"/>
      <c r="Q21" s="584"/>
      <c r="R21" s="328"/>
      <c r="S21" s="584"/>
      <c r="T21" s="717"/>
      <c r="U21" s="717"/>
      <c r="V21" s="719"/>
      <c r="W21" s="703"/>
      <c r="X21" s="340"/>
    </row>
    <row r="22" spans="1:24" ht="30" customHeight="1">
      <c r="A22" s="584">
        <v>17</v>
      </c>
      <c r="B22" s="591" t="s">
        <v>443</v>
      </c>
      <c r="C22" s="1201" t="s">
        <v>245</v>
      </c>
      <c r="D22" s="1202"/>
      <c r="E22" s="281">
        <v>80.2</v>
      </c>
      <c r="F22" s="584" t="s">
        <v>117</v>
      </c>
      <c r="G22" s="584" t="s">
        <v>120</v>
      </c>
      <c r="H22" s="341">
        <v>3.3</v>
      </c>
      <c r="I22" s="341">
        <v>3.5</v>
      </c>
      <c r="J22" s="584" t="s">
        <v>119</v>
      </c>
      <c r="K22" s="327" t="s">
        <v>119</v>
      </c>
      <c r="L22" s="328" t="s">
        <v>125</v>
      </c>
      <c r="M22" s="227" t="s">
        <v>82</v>
      </c>
      <c r="N22" s="584">
        <v>15</v>
      </c>
      <c r="O22" s="227" t="s">
        <v>119</v>
      </c>
      <c r="P22" s="584" t="s">
        <v>126</v>
      </c>
      <c r="Q22" s="584" t="s">
        <v>122</v>
      </c>
      <c r="R22" s="328" t="s">
        <v>122</v>
      </c>
      <c r="S22" s="584"/>
      <c r="T22" s="717"/>
      <c r="U22" s="717"/>
      <c r="V22" s="719"/>
      <c r="W22" s="703"/>
      <c r="X22" s="340"/>
    </row>
    <row r="23" spans="1:24" ht="30" customHeight="1">
      <c r="A23" s="582" t="s">
        <v>877</v>
      </c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703"/>
      <c r="X23" s="340"/>
    </row>
    <row r="24" spans="1:24" ht="30" customHeight="1">
      <c r="A24" s="584">
        <v>18</v>
      </c>
      <c r="B24" s="717" t="s">
        <v>860</v>
      </c>
      <c r="C24" s="584">
        <f>H24*250000</f>
        <v>770000</v>
      </c>
      <c r="D24" s="1018" t="s">
        <v>771</v>
      </c>
      <c r="E24" s="331"/>
      <c r="F24" s="584"/>
      <c r="G24" s="584"/>
      <c r="H24" s="717">
        <v>3.08</v>
      </c>
      <c r="I24" s="717">
        <v>3.08</v>
      </c>
      <c r="J24" s="575" t="s">
        <v>438</v>
      </c>
      <c r="K24" s="639">
        <v>43435</v>
      </c>
      <c r="L24" s="584" t="s">
        <v>125</v>
      </c>
      <c r="M24" s="584" t="s">
        <v>294</v>
      </c>
      <c r="N24" s="584">
        <v>15</v>
      </c>
      <c r="O24" s="1246" t="s">
        <v>439</v>
      </c>
      <c r="P24" s="1209" t="s">
        <v>121</v>
      </c>
      <c r="Q24" s="584"/>
      <c r="R24" s="328"/>
      <c r="S24" s="584"/>
      <c r="T24" s="712"/>
      <c r="U24" s="638"/>
      <c r="V24" s="720"/>
      <c r="W24" s="703"/>
      <c r="X24" s="340"/>
    </row>
    <row r="25" spans="1:24" ht="37.5" customHeight="1">
      <c r="A25" s="584">
        <v>19</v>
      </c>
      <c r="B25" s="717" t="s">
        <v>861</v>
      </c>
      <c r="C25" s="191">
        <v>2815000</v>
      </c>
      <c r="D25" s="1019"/>
      <c r="E25" s="331">
        <v>80</v>
      </c>
      <c r="F25" s="584" t="s">
        <v>117</v>
      </c>
      <c r="G25" s="584"/>
      <c r="H25" s="717">
        <v>4.41</v>
      </c>
      <c r="I25" s="717">
        <v>4.41</v>
      </c>
      <c r="J25" s="709" t="s">
        <v>856</v>
      </c>
      <c r="K25" s="639">
        <v>43435</v>
      </c>
      <c r="L25" s="584" t="s">
        <v>125</v>
      </c>
      <c r="M25" s="584" t="s">
        <v>294</v>
      </c>
      <c r="N25" s="584">
        <v>15</v>
      </c>
      <c r="O25" s="1204"/>
      <c r="P25" s="1248"/>
      <c r="Q25" s="584" t="s">
        <v>122</v>
      </c>
      <c r="R25" s="328" t="s">
        <v>122</v>
      </c>
      <c r="S25" s="584"/>
      <c r="T25" s="712"/>
      <c r="U25" s="638"/>
      <c r="V25" s="720"/>
      <c r="W25" s="703"/>
      <c r="X25" s="340"/>
    </row>
    <row r="26" spans="1:24" ht="30" customHeight="1">
      <c r="A26" s="584">
        <v>20</v>
      </c>
      <c r="B26" s="717" t="s">
        <v>863</v>
      </c>
      <c r="C26" s="191">
        <f>H26*250000</f>
        <v>1112500</v>
      </c>
      <c r="D26" s="1019"/>
      <c r="E26" s="331"/>
      <c r="F26" s="584"/>
      <c r="G26" s="584"/>
      <c r="H26" s="717">
        <v>4.45</v>
      </c>
      <c r="I26" s="717">
        <v>4.45</v>
      </c>
      <c r="J26" s="575" t="s">
        <v>438</v>
      </c>
      <c r="K26" s="639">
        <v>43435</v>
      </c>
      <c r="L26" s="584" t="s">
        <v>125</v>
      </c>
      <c r="M26" s="584" t="s">
        <v>294</v>
      </c>
      <c r="N26" s="584">
        <v>15</v>
      </c>
      <c r="O26" s="1204"/>
      <c r="P26" s="1248"/>
      <c r="Q26" s="584"/>
      <c r="R26" s="328"/>
      <c r="S26" s="584"/>
      <c r="T26" s="712"/>
      <c r="U26" s="638"/>
      <c r="V26" s="720"/>
      <c r="W26" s="703"/>
      <c r="X26" s="340"/>
    </row>
    <row r="27" spans="1:24" ht="30" customHeight="1">
      <c r="A27" s="584">
        <v>21</v>
      </c>
      <c r="B27" s="717" t="s">
        <v>862</v>
      </c>
      <c r="C27" s="640">
        <v>2815000</v>
      </c>
      <c r="D27" s="1019"/>
      <c r="E27" s="331">
        <v>80</v>
      </c>
      <c r="F27" s="584" t="s">
        <v>117</v>
      </c>
      <c r="G27" s="584"/>
      <c r="H27" s="717">
        <v>3.09</v>
      </c>
      <c r="I27" s="717">
        <v>3.09</v>
      </c>
      <c r="J27" s="575" t="s">
        <v>438</v>
      </c>
      <c r="K27" s="639">
        <v>43435</v>
      </c>
      <c r="L27" s="584" t="s">
        <v>125</v>
      </c>
      <c r="M27" s="584" t="s">
        <v>294</v>
      </c>
      <c r="N27" s="584">
        <v>15</v>
      </c>
      <c r="O27" s="1205"/>
      <c r="P27" s="1249"/>
      <c r="Q27" s="584" t="s">
        <v>122</v>
      </c>
      <c r="R27" s="328" t="s">
        <v>122</v>
      </c>
      <c r="S27" s="584"/>
      <c r="T27" s="712"/>
      <c r="U27" s="638"/>
      <c r="V27" s="720"/>
      <c r="W27" s="703"/>
      <c r="X27" s="340"/>
    </row>
    <row r="28" spans="1:24" ht="30" customHeight="1">
      <c r="A28" s="584">
        <v>22</v>
      </c>
      <c r="B28" s="717" t="s">
        <v>1054</v>
      </c>
      <c r="C28" s="191">
        <v>3015000</v>
      </c>
      <c r="D28" s="1019"/>
      <c r="E28" s="331">
        <v>80</v>
      </c>
      <c r="F28" s="584" t="s">
        <v>117</v>
      </c>
      <c r="G28" s="584"/>
      <c r="H28" s="510">
        <v>3.66</v>
      </c>
      <c r="I28" s="510">
        <v>3</v>
      </c>
      <c r="J28" s="1247" t="s">
        <v>438</v>
      </c>
      <c r="K28" s="1253">
        <v>43435</v>
      </c>
      <c r="L28" s="584" t="s">
        <v>125</v>
      </c>
      <c r="M28" s="584" t="s">
        <v>294</v>
      </c>
      <c r="N28" s="584">
        <v>15</v>
      </c>
      <c r="O28" s="1203">
        <v>2018</v>
      </c>
      <c r="P28" s="584" t="s">
        <v>126</v>
      </c>
      <c r="Q28" s="584" t="s">
        <v>122</v>
      </c>
      <c r="R28" s="328" t="s">
        <v>122</v>
      </c>
      <c r="S28" s="584"/>
      <c r="T28" s="712"/>
      <c r="U28" s="638"/>
      <c r="V28" s="720"/>
      <c r="W28" s="703"/>
      <c r="X28" s="340"/>
    </row>
    <row r="29" spans="1:24" ht="30" customHeight="1">
      <c r="A29" s="584"/>
      <c r="B29" s="717" t="s">
        <v>864</v>
      </c>
      <c r="C29" s="767" t="s">
        <v>116</v>
      </c>
      <c r="D29" s="1019"/>
      <c r="E29" s="331"/>
      <c r="F29" s="584"/>
      <c r="G29" s="584"/>
      <c r="H29" s="510">
        <v>3.64</v>
      </c>
      <c r="I29" s="510">
        <v>3</v>
      </c>
      <c r="J29" s="1207"/>
      <c r="K29" s="1204"/>
      <c r="L29" s="584" t="s">
        <v>125</v>
      </c>
      <c r="M29" s="584"/>
      <c r="N29" s="584"/>
      <c r="O29" s="1204"/>
      <c r="P29" s="584" t="s">
        <v>126</v>
      </c>
      <c r="Q29" s="584"/>
      <c r="R29" s="328"/>
      <c r="S29" s="584"/>
      <c r="T29" s="712"/>
      <c r="U29" s="638"/>
      <c r="V29" s="720"/>
      <c r="W29" s="703"/>
      <c r="X29" s="340"/>
    </row>
    <row r="30" spans="1:24" ht="30" customHeight="1">
      <c r="A30" s="584">
        <v>23</v>
      </c>
      <c r="B30" s="717" t="s">
        <v>865</v>
      </c>
      <c r="C30" s="191">
        <v>2915000</v>
      </c>
      <c r="D30" s="1019"/>
      <c r="E30" s="331">
        <v>80</v>
      </c>
      <c r="F30" s="584" t="s">
        <v>117</v>
      </c>
      <c r="G30" s="584"/>
      <c r="H30" s="510">
        <v>4.34</v>
      </c>
      <c r="I30" s="510">
        <v>3</v>
      </c>
      <c r="J30" s="1207"/>
      <c r="K30" s="1204"/>
      <c r="L30" s="584" t="s">
        <v>125</v>
      </c>
      <c r="M30" s="584" t="s">
        <v>294</v>
      </c>
      <c r="N30" s="584">
        <v>15</v>
      </c>
      <c r="O30" s="1204"/>
      <c r="P30" s="584" t="s">
        <v>126</v>
      </c>
      <c r="Q30" s="584" t="s">
        <v>122</v>
      </c>
      <c r="R30" s="328" t="s">
        <v>122</v>
      </c>
      <c r="S30" s="584"/>
      <c r="T30" s="712"/>
      <c r="U30" s="638"/>
      <c r="V30" s="720"/>
      <c r="W30" s="703"/>
      <c r="X30" s="340"/>
    </row>
    <row r="31" spans="1:24" ht="30" customHeight="1">
      <c r="A31" s="584">
        <v>24</v>
      </c>
      <c r="B31" s="717" t="s">
        <v>866</v>
      </c>
      <c r="C31" s="191">
        <f>H31*250000</f>
        <v>1037500.0000000001</v>
      </c>
      <c r="D31" s="1019"/>
      <c r="E31" s="331"/>
      <c r="F31" s="584"/>
      <c r="G31" s="584"/>
      <c r="H31" s="510">
        <v>4.1500000000000004</v>
      </c>
      <c r="I31" s="510">
        <v>3</v>
      </c>
      <c r="J31" s="1207"/>
      <c r="K31" s="1204"/>
      <c r="L31" s="584" t="s">
        <v>125</v>
      </c>
      <c r="M31" s="584"/>
      <c r="N31" s="584"/>
      <c r="O31" s="1204"/>
      <c r="P31" s="584" t="s">
        <v>126</v>
      </c>
      <c r="Q31" s="584"/>
      <c r="R31" s="328"/>
      <c r="S31" s="584"/>
      <c r="T31" s="712"/>
      <c r="U31" s="638"/>
      <c r="V31" s="720"/>
      <c r="W31" s="703"/>
      <c r="X31" s="340"/>
    </row>
    <row r="32" spans="1:24" ht="30" customHeight="1">
      <c r="A32" s="584">
        <v>25</v>
      </c>
      <c r="B32" s="717" t="s">
        <v>1001</v>
      </c>
      <c r="C32" s="640">
        <v>3015000</v>
      </c>
      <c r="D32" s="1020"/>
      <c r="E32" s="331">
        <v>80</v>
      </c>
      <c r="F32" s="584" t="s">
        <v>117</v>
      </c>
      <c r="G32" s="584"/>
      <c r="H32" s="510">
        <v>3.2</v>
      </c>
      <c r="I32" s="510">
        <v>3</v>
      </c>
      <c r="J32" s="1208"/>
      <c r="K32" s="1205"/>
      <c r="L32" s="584" t="s">
        <v>125</v>
      </c>
      <c r="M32" s="584" t="s">
        <v>294</v>
      </c>
      <c r="N32" s="584">
        <v>15</v>
      </c>
      <c r="O32" s="1205"/>
      <c r="P32" s="584" t="s">
        <v>126</v>
      </c>
      <c r="Q32" s="584" t="s">
        <v>122</v>
      </c>
      <c r="R32" s="328" t="s">
        <v>122</v>
      </c>
      <c r="S32" s="584"/>
      <c r="T32" s="712"/>
      <c r="U32" s="638"/>
      <c r="V32" s="720"/>
      <c r="W32" s="703"/>
      <c r="X32" s="340"/>
    </row>
    <row r="33" spans="1:24" s="576" customFormat="1" ht="17.25" customHeight="1">
      <c r="A33" s="582" t="s">
        <v>987</v>
      </c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703"/>
      <c r="X33" s="581"/>
    </row>
    <row r="34" spans="1:24" ht="30" customHeight="1">
      <c r="A34" s="584">
        <v>26</v>
      </c>
      <c r="B34" s="593" t="s">
        <v>995</v>
      </c>
      <c r="C34" s="191">
        <f>H34*180000</f>
        <v>477000</v>
      </c>
      <c r="D34" s="456" t="s">
        <v>125</v>
      </c>
      <c r="E34" s="331" t="s">
        <v>125</v>
      </c>
      <c r="F34" s="343" t="s">
        <v>125</v>
      </c>
      <c r="G34" s="584" t="s">
        <v>125</v>
      </c>
      <c r="H34" s="341">
        <v>2.65</v>
      </c>
      <c r="I34" s="341">
        <v>2.65</v>
      </c>
      <c r="J34" s="726" t="s">
        <v>119</v>
      </c>
      <c r="K34" s="639" t="s">
        <v>119</v>
      </c>
      <c r="L34" s="328" t="s">
        <v>125</v>
      </c>
      <c r="M34" s="227" t="s">
        <v>82</v>
      </c>
      <c r="N34" s="584">
        <v>15</v>
      </c>
      <c r="O34" s="1203">
        <v>2018</v>
      </c>
      <c r="P34" s="1213" t="s">
        <v>121</v>
      </c>
      <c r="Q34" s="584"/>
      <c r="R34" s="328"/>
      <c r="S34" s="584"/>
      <c r="T34" s="712"/>
      <c r="U34" s="638"/>
      <c r="V34" s="720"/>
      <c r="W34" s="706"/>
      <c r="X34" s="340"/>
    </row>
    <row r="35" spans="1:24" ht="30" customHeight="1">
      <c r="A35" s="584">
        <v>27</v>
      </c>
      <c r="B35" s="593" t="s">
        <v>992</v>
      </c>
      <c r="C35" s="191">
        <v>2715000</v>
      </c>
      <c r="D35" s="456">
        <v>2615000</v>
      </c>
      <c r="E35" s="331">
        <v>80.099999999999994</v>
      </c>
      <c r="F35" s="584" t="s">
        <v>117</v>
      </c>
      <c r="G35" s="584" t="s">
        <v>120</v>
      </c>
      <c r="H35" s="341">
        <v>2.72</v>
      </c>
      <c r="I35" s="341">
        <v>2.72</v>
      </c>
      <c r="J35" s="726" t="s">
        <v>127</v>
      </c>
      <c r="K35" s="639">
        <v>43405</v>
      </c>
      <c r="L35" s="328" t="s">
        <v>125</v>
      </c>
      <c r="M35" s="227" t="s">
        <v>82</v>
      </c>
      <c r="N35" s="584">
        <v>15</v>
      </c>
      <c r="O35" s="1204"/>
      <c r="P35" s="1214"/>
      <c r="Q35" s="642" t="s">
        <v>122</v>
      </c>
      <c r="R35" s="643" t="s">
        <v>122</v>
      </c>
      <c r="S35" s="584"/>
      <c r="T35" s="712"/>
      <c r="U35" s="638"/>
      <c r="V35" s="720"/>
      <c r="W35" s="706"/>
      <c r="X35" s="340"/>
    </row>
    <row r="36" spans="1:24" ht="30" customHeight="1">
      <c r="A36" s="584"/>
      <c r="B36" s="593" t="s">
        <v>994</v>
      </c>
      <c r="C36" s="1199" t="s">
        <v>1214</v>
      </c>
      <c r="D36" s="1200"/>
      <c r="E36" s="331">
        <v>80.2</v>
      </c>
      <c r="F36" s="584" t="s">
        <v>117</v>
      </c>
      <c r="G36" s="584" t="s">
        <v>120</v>
      </c>
      <c r="H36" s="341">
        <v>2.99</v>
      </c>
      <c r="I36" s="341">
        <v>2.99</v>
      </c>
      <c r="J36" s="679" t="s">
        <v>119</v>
      </c>
      <c r="K36" s="679" t="s">
        <v>119</v>
      </c>
      <c r="L36" s="328" t="s">
        <v>125</v>
      </c>
      <c r="M36" s="328" t="s">
        <v>125</v>
      </c>
      <c r="N36" s="328" t="s">
        <v>125</v>
      </c>
      <c r="O36" s="1204"/>
      <c r="P36" s="1214"/>
      <c r="Q36" s="642" t="s">
        <v>122</v>
      </c>
      <c r="R36" s="643" t="s">
        <v>122</v>
      </c>
      <c r="S36" s="584"/>
      <c r="T36" s="712"/>
      <c r="U36" s="638"/>
      <c r="V36" s="720"/>
      <c r="W36" s="706"/>
      <c r="X36" s="340"/>
    </row>
    <row r="37" spans="1:24" ht="30" customHeight="1">
      <c r="A37" s="584">
        <v>28</v>
      </c>
      <c r="B37" s="593" t="s">
        <v>993</v>
      </c>
      <c r="C37" s="191">
        <f>H37*180000</f>
        <v>486000.00000000006</v>
      </c>
      <c r="D37" s="456" t="s">
        <v>125</v>
      </c>
      <c r="E37" s="331" t="s">
        <v>125</v>
      </c>
      <c r="F37" s="584" t="s">
        <v>125</v>
      </c>
      <c r="G37" s="584" t="s">
        <v>125</v>
      </c>
      <c r="H37" s="341">
        <v>2.7</v>
      </c>
      <c r="I37" s="341">
        <v>2.6</v>
      </c>
      <c r="J37" s="726" t="s">
        <v>127</v>
      </c>
      <c r="K37" s="639">
        <v>43405</v>
      </c>
      <c r="L37" s="328" t="s">
        <v>125</v>
      </c>
      <c r="M37" s="328" t="s">
        <v>125</v>
      </c>
      <c r="N37" s="328" t="s">
        <v>125</v>
      </c>
      <c r="O37" s="1204"/>
      <c r="P37" s="1214"/>
      <c r="Q37" s="584"/>
      <c r="R37" s="328"/>
      <c r="S37" s="584"/>
      <c r="T37" s="712"/>
      <c r="U37" s="638"/>
      <c r="V37" s="720"/>
      <c r="W37" s="706"/>
      <c r="X37" s="340"/>
    </row>
    <row r="38" spans="1:24" ht="30" customHeight="1">
      <c r="A38" s="584">
        <v>29</v>
      </c>
      <c r="B38" s="593" t="s">
        <v>1079</v>
      </c>
      <c r="C38" s="191">
        <v>2715000</v>
      </c>
      <c r="D38" s="456">
        <v>2615000</v>
      </c>
      <c r="E38" s="331">
        <v>80.3</v>
      </c>
      <c r="F38" s="584" t="s">
        <v>117</v>
      </c>
      <c r="G38" s="584" t="s">
        <v>120</v>
      </c>
      <c r="H38" s="341">
        <v>3.66</v>
      </c>
      <c r="I38" s="341">
        <v>3.66</v>
      </c>
      <c r="J38" s="726" t="s">
        <v>127</v>
      </c>
      <c r="K38" s="639">
        <v>43405</v>
      </c>
      <c r="L38" s="328" t="s">
        <v>125</v>
      </c>
      <c r="M38" s="227" t="s">
        <v>82</v>
      </c>
      <c r="N38" s="584">
        <v>15</v>
      </c>
      <c r="O38" s="1205"/>
      <c r="P38" s="1215"/>
      <c r="Q38" s="642" t="s">
        <v>122</v>
      </c>
      <c r="R38" s="643" t="s">
        <v>122</v>
      </c>
      <c r="S38" s="584"/>
      <c r="T38" s="712"/>
      <c r="U38" s="638"/>
      <c r="V38" s="720"/>
      <c r="W38" s="706"/>
      <c r="X38" s="340"/>
    </row>
    <row r="39" spans="1:24" s="576" customFormat="1" ht="17.25" customHeight="1">
      <c r="A39" s="582" t="s">
        <v>857</v>
      </c>
      <c r="B39" s="582"/>
      <c r="C39" s="582"/>
      <c r="D39" s="582"/>
      <c r="E39" s="582"/>
      <c r="F39" s="582"/>
      <c r="G39" s="582"/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703"/>
      <c r="X39" s="581"/>
    </row>
    <row r="40" spans="1:24" ht="30" customHeight="1">
      <c r="A40" s="584">
        <v>30</v>
      </c>
      <c r="B40" s="438" t="s">
        <v>871</v>
      </c>
      <c r="C40" s="282">
        <v>2615000</v>
      </c>
      <c r="D40" s="1210" t="s">
        <v>771</v>
      </c>
      <c r="E40" s="281">
        <v>80</v>
      </c>
      <c r="F40" s="584" t="s">
        <v>117</v>
      </c>
      <c r="G40" s="584" t="s">
        <v>120</v>
      </c>
      <c r="H40" s="341">
        <v>3</v>
      </c>
      <c r="I40" s="341">
        <v>3</v>
      </c>
      <c r="J40" s="1206" t="s">
        <v>438</v>
      </c>
      <c r="K40" s="639">
        <v>43435</v>
      </c>
      <c r="L40" s="328" t="s">
        <v>125</v>
      </c>
      <c r="M40" s="227" t="s">
        <v>82</v>
      </c>
      <c r="N40" s="584">
        <v>15</v>
      </c>
      <c r="O40" s="227" t="s">
        <v>439</v>
      </c>
      <c r="P40" s="584" t="s">
        <v>121</v>
      </c>
      <c r="Q40" s="642" t="s">
        <v>122</v>
      </c>
      <c r="R40" s="643" t="s">
        <v>122</v>
      </c>
      <c r="S40" s="584"/>
      <c r="T40" s="717"/>
      <c r="U40" s="717"/>
      <c r="V40" s="719"/>
      <c r="W40" s="703"/>
      <c r="X40" s="340"/>
    </row>
    <row r="41" spans="1:24" ht="30" customHeight="1">
      <c r="A41" s="584">
        <v>31</v>
      </c>
      <c r="B41" s="438" t="s">
        <v>858</v>
      </c>
      <c r="C41" s="668" t="s">
        <v>870</v>
      </c>
      <c r="D41" s="1211"/>
      <c r="E41" s="281"/>
      <c r="F41" s="584"/>
      <c r="G41" s="584"/>
      <c r="H41" s="341">
        <v>3</v>
      </c>
      <c r="I41" s="341">
        <v>3</v>
      </c>
      <c r="J41" s="1207"/>
      <c r="K41" s="639">
        <v>43435</v>
      </c>
      <c r="L41" s="328" t="s">
        <v>125</v>
      </c>
      <c r="M41" s="227"/>
      <c r="N41" s="584"/>
      <c r="O41" s="227"/>
      <c r="P41" s="584"/>
      <c r="Q41" s="584"/>
      <c r="R41" s="328"/>
      <c r="S41" s="584"/>
      <c r="T41" s="717"/>
      <c r="U41" s="717"/>
      <c r="V41" s="719"/>
      <c r="W41" s="703"/>
      <c r="X41" s="340"/>
    </row>
    <row r="42" spans="1:24" ht="30" customHeight="1">
      <c r="A42" s="584">
        <v>32</v>
      </c>
      <c r="B42" s="438" t="s">
        <v>872</v>
      </c>
      <c r="C42" s="282">
        <v>2615000</v>
      </c>
      <c r="D42" s="1211"/>
      <c r="E42" s="281">
        <v>80</v>
      </c>
      <c r="F42" s="584" t="s">
        <v>117</v>
      </c>
      <c r="G42" s="584" t="s">
        <v>120</v>
      </c>
      <c r="H42" s="341">
        <v>3</v>
      </c>
      <c r="I42" s="341">
        <v>3</v>
      </c>
      <c r="J42" s="1207"/>
      <c r="K42" s="639">
        <v>43435</v>
      </c>
      <c r="L42" s="328" t="s">
        <v>125</v>
      </c>
      <c r="M42" s="227" t="s">
        <v>82</v>
      </c>
      <c r="N42" s="584">
        <v>15</v>
      </c>
      <c r="O42" s="227" t="s">
        <v>439</v>
      </c>
      <c r="P42" s="584" t="s">
        <v>121</v>
      </c>
      <c r="Q42" s="642" t="s">
        <v>122</v>
      </c>
      <c r="R42" s="643" t="s">
        <v>122</v>
      </c>
      <c r="S42" s="584"/>
      <c r="T42" s="717"/>
      <c r="U42" s="717"/>
      <c r="V42" s="719"/>
      <c r="W42" s="703"/>
      <c r="X42" s="340"/>
    </row>
    <row r="43" spans="1:24" ht="30" customHeight="1">
      <c r="A43" s="584">
        <v>33</v>
      </c>
      <c r="B43" s="438" t="s">
        <v>859</v>
      </c>
      <c r="C43" s="668" t="s">
        <v>870</v>
      </c>
      <c r="D43" s="1211"/>
      <c r="E43" s="281"/>
      <c r="F43" s="584"/>
      <c r="G43" s="584"/>
      <c r="H43" s="341">
        <v>3</v>
      </c>
      <c r="I43" s="341">
        <v>3</v>
      </c>
      <c r="J43" s="1207"/>
      <c r="K43" s="639">
        <v>43435</v>
      </c>
      <c r="L43" s="328" t="s">
        <v>125</v>
      </c>
      <c r="M43" s="227"/>
      <c r="N43" s="584"/>
      <c r="O43" s="227"/>
      <c r="P43" s="584"/>
      <c r="Q43" s="584"/>
      <c r="R43" s="328"/>
      <c r="S43" s="584"/>
      <c r="T43" s="717"/>
      <c r="U43" s="717"/>
      <c r="V43" s="719"/>
      <c r="W43" s="703"/>
      <c r="X43" s="340"/>
    </row>
    <row r="44" spans="1:24" ht="30" customHeight="1">
      <c r="A44" s="584">
        <v>34</v>
      </c>
      <c r="B44" s="438" t="s">
        <v>873</v>
      </c>
      <c r="C44" s="282">
        <v>2615000</v>
      </c>
      <c r="D44" s="1212"/>
      <c r="E44" s="281">
        <v>80</v>
      </c>
      <c r="F44" s="584" t="s">
        <v>117</v>
      </c>
      <c r="G44" s="584" t="s">
        <v>120</v>
      </c>
      <c r="H44" s="341">
        <v>3</v>
      </c>
      <c r="I44" s="341">
        <v>3</v>
      </c>
      <c r="J44" s="1208"/>
      <c r="K44" s="639">
        <v>43435</v>
      </c>
      <c r="L44" s="328" t="s">
        <v>125</v>
      </c>
      <c r="M44" s="227" t="s">
        <v>82</v>
      </c>
      <c r="N44" s="584">
        <v>15</v>
      </c>
      <c r="O44" s="227" t="s">
        <v>439</v>
      </c>
      <c r="P44" s="584" t="s">
        <v>121</v>
      </c>
      <c r="Q44" s="642" t="s">
        <v>122</v>
      </c>
      <c r="R44" s="643" t="s">
        <v>122</v>
      </c>
      <c r="S44" s="584"/>
      <c r="T44" s="717"/>
      <c r="U44" s="717"/>
      <c r="V44" s="719"/>
      <c r="W44" s="703"/>
      <c r="X44" s="340"/>
    </row>
    <row r="45" spans="1:24" s="576" customFormat="1" ht="17.25" customHeight="1">
      <c r="A45" s="582" t="s">
        <v>376</v>
      </c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703"/>
      <c r="X45" s="581"/>
    </row>
    <row r="46" spans="1:24" ht="28.5" customHeight="1">
      <c r="A46" s="222">
        <v>35</v>
      </c>
      <c r="B46" s="591" t="s">
        <v>1002</v>
      </c>
      <c r="C46" s="282">
        <v>4115000</v>
      </c>
      <c r="D46" s="491">
        <v>4015000</v>
      </c>
      <c r="E46" s="281">
        <v>167.8</v>
      </c>
      <c r="F46" s="584" t="s">
        <v>257</v>
      </c>
      <c r="G46" s="584" t="s">
        <v>120</v>
      </c>
      <c r="H46" s="584">
        <v>4.79</v>
      </c>
      <c r="I46" s="584">
        <v>4.79</v>
      </c>
      <c r="J46" s="584" t="s">
        <v>119</v>
      </c>
      <c r="K46" s="584" t="s">
        <v>119</v>
      </c>
      <c r="L46" s="328" t="s">
        <v>124</v>
      </c>
      <c r="M46" s="584" t="s">
        <v>125</v>
      </c>
      <c r="N46" s="584">
        <v>9</v>
      </c>
      <c r="O46" s="327" t="s">
        <v>119</v>
      </c>
      <c r="P46" s="584" t="s">
        <v>121</v>
      </c>
      <c r="Q46" s="584" t="s">
        <v>122</v>
      </c>
      <c r="R46" s="328" t="s">
        <v>122</v>
      </c>
      <c r="S46" s="584"/>
      <c r="T46" s="1209"/>
      <c r="U46" s="1209"/>
      <c r="V46" s="1209"/>
      <c r="W46" s="1063"/>
      <c r="X46" s="340"/>
    </row>
    <row r="47" spans="1:24" ht="28.5" customHeight="1">
      <c r="A47" s="222">
        <v>36</v>
      </c>
      <c r="B47" s="591" t="s">
        <v>1003</v>
      </c>
      <c r="C47" s="282">
        <v>4115000</v>
      </c>
      <c r="D47" s="491">
        <v>4015000</v>
      </c>
      <c r="E47" s="281">
        <v>168.7</v>
      </c>
      <c r="F47" s="584" t="s">
        <v>257</v>
      </c>
      <c r="G47" s="584" t="s">
        <v>120</v>
      </c>
      <c r="H47" s="584">
        <v>5.03</v>
      </c>
      <c r="I47" s="584">
        <v>5.03</v>
      </c>
      <c r="J47" s="584" t="s">
        <v>119</v>
      </c>
      <c r="K47" s="584" t="s">
        <v>119</v>
      </c>
      <c r="L47" s="328" t="s">
        <v>124</v>
      </c>
      <c r="M47" s="584" t="s">
        <v>125</v>
      </c>
      <c r="N47" s="584">
        <v>9</v>
      </c>
      <c r="O47" s="327" t="s">
        <v>119</v>
      </c>
      <c r="P47" s="584" t="s">
        <v>121</v>
      </c>
      <c r="Q47" s="584" t="s">
        <v>122</v>
      </c>
      <c r="R47" s="328" t="s">
        <v>122</v>
      </c>
      <c r="S47" s="584"/>
      <c r="T47" s="933"/>
      <c r="U47" s="933"/>
      <c r="V47" s="933"/>
      <c r="W47" s="1063"/>
      <c r="X47" s="340"/>
    </row>
    <row r="48" spans="1:24" ht="28.5" customHeight="1">
      <c r="A48" s="222">
        <v>37</v>
      </c>
      <c r="B48" s="591" t="s">
        <v>1004</v>
      </c>
      <c r="C48" s="346">
        <v>4115000</v>
      </c>
      <c r="D48" s="587">
        <v>3915000</v>
      </c>
      <c r="E48" s="281">
        <v>167.6</v>
      </c>
      <c r="F48" s="584" t="s">
        <v>257</v>
      </c>
      <c r="G48" s="584" t="s">
        <v>120</v>
      </c>
      <c r="H48" s="584">
        <v>5.49</v>
      </c>
      <c r="I48" s="584">
        <v>5.49</v>
      </c>
      <c r="J48" s="584" t="s">
        <v>119</v>
      </c>
      <c r="K48" s="584" t="s">
        <v>119</v>
      </c>
      <c r="L48" s="328" t="s">
        <v>124</v>
      </c>
      <c r="M48" s="584"/>
      <c r="N48" s="584">
        <v>9</v>
      </c>
      <c r="O48" s="327" t="s">
        <v>119</v>
      </c>
      <c r="P48" s="584" t="s">
        <v>121</v>
      </c>
      <c r="Q48" s="584" t="s">
        <v>122</v>
      </c>
      <c r="R48" s="328" t="s">
        <v>122</v>
      </c>
      <c r="S48" s="584"/>
      <c r="T48" s="933"/>
      <c r="U48" s="933"/>
      <c r="V48" s="933"/>
      <c r="W48" s="1063"/>
      <c r="X48" s="340"/>
    </row>
    <row r="49" spans="1:24" ht="28.5" customHeight="1">
      <c r="A49" s="711">
        <v>38</v>
      </c>
      <c r="B49" s="591" t="s">
        <v>988</v>
      </c>
      <c r="C49" s="1201" t="s">
        <v>245</v>
      </c>
      <c r="D49" s="1202"/>
      <c r="E49" s="577">
        <v>167.1</v>
      </c>
      <c r="F49" s="578" t="s">
        <v>257</v>
      </c>
      <c r="G49" s="578" t="s">
        <v>120</v>
      </c>
      <c r="H49" s="578">
        <v>4.8600000000000003</v>
      </c>
      <c r="I49" s="578">
        <v>4.8600000000000003</v>
      </c>
      <c r="J49" s="578" t="s">
        <v>119</v>
      </c>
      <c r="K49" s="578" t="s">
        <v>119</v>
      </c>
      <c r="L49" s="579" t="s">
        <v>124</v>
      </c>
      <c r="M49" s="580" t="s">
        <v>125</v>
      </c>
      <c r="N49" s="580">
        <v>9</v>
      </c>
      <c r="O49" s="287" t="s">
        <v>119</v>
      </c>
      <c r="P49" s="580" t="s">
        <v>121</v>
      </c>
      <c r="Q49" s="584" t="s">
        <v>122</v>
      </c>
      <c r="R49" s="328" t="s">
        <v>122</v>
      </c>
      <c r="S49" s="584"/>
      <c r="T49" s="934"/>
      <c r="U49" s="934"/>
      <c r="V49" s="934"/>
      <c r="W49" s="708"/>
      <c r="X49" s="340"/>
    </row>
    <row r="50" spans="1:24" s="576" customFormat="1" ht="16.5" customHeight="1">
      <c r="A50" s="113" t="s">
        <v>377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5"/>
      <c r="X50" s="581"/>
    </row>
    <row r="51" spans="1:24" ht="16.5" customHeight="1">
      <c r="A51" s="583">
        <v>39</v>
      </c>
      <c r="B51" s="717" t="s">
        <v>368</v>
      </c>
      <c r="C51" s="351">
        <v>2615000</v>
      </c>
      <c r="D51" s="1210" t="s">
        <v>771</v>
      </c>
      <c r="E51" s="280">
        <v>85.1</v>
      </c>
      <c r="F51" s="583" t="s">
        <v>117</v>
      </c>
      <c r="G51" s="583" t="s">
        <v>120</v>
      </c>
      <c r="H51" s="583">
        <v>3.8</v>
      </c>
      <c r="I51" s="583">
        <v>3.8</v>
      </c>
      <c r="J51" s="717" t="s">
        <v>119</v>
      </c>
      <c r="K51" s="328" t="s">
        <v>119</v>
      </c>
      <c r="L51" s="312" t="s">
        <v>125</v>
      </c>
      <c r="M51" s="583" t="s">
        <v>294</v>
      </c>
      <c r="N51" s="584">
        <v>15</v>
      </c>
      <c r="O51" s="327" t="s">
        <v>119</v>
      </c>
      <c r="P51" s="583" t="s">
        <v>121</v>
      </c>
      <c r="Q51" s="584" t="s">
        <v>122</v>
      </c>
      <c r="R51" s="328" t="s">
        <v>122</v>
      </c>
      <c r="S51" s="583"/>
      <c r="T51" s="299"/>
      <c r="U51" s="299"/>
      <c r="V51" s="326" t="s">
        <v>378</v>
      </c>
      <c r="W51" s="925"/>
      <c r="X51" s="340"/>
    </row>
    <row r="52" spans="1:24" ht="16.5" customHeight="1">
      <c r="A52" s="583">
        <v>40</v>
      </c>
      <c r="B52" s="717" t="s">
        <v>369</v>
      </c>
      <c r="C52" s="351">
        <v>2515000</v>
      </c>
      <c r="D52" s="1211"/>
      <c r="E52" s="280">
        <v>84.9</v>
      </c>
      <c r="F52" s="583" t="s">
        <v>117</v>
      </c>
      <c r="G52" s="583" t="s">
        <v>120</v>
      </c>
      <c r="H52" s="583">
        <v>3.29</v>
      </c>
      <c r="I52" s="583">
        <v>3.29</v>
      </c>
      <c r="J52" s="717" t="s">
        <v>119</v>
      </c>
      <c r="K52" s="328" t="s">
        <v>119</v>
      </c>
      <c r="L52" s="312" t="s">
        <v>125</v>
      </c>
      <c r="M52" s="583" t="s">
        <v>294</v>
      </c>
      <c r="N52" s="584">
        <v>15</v>
      </c>
      <c r="O52" s="327" t="s">
        <v>119</v>
      </c>
      <c r="P52" s="583" t="s">
        <v>121</v>
      </c>
      <c r="Q52" s="584" t="s">
        <v>122</v>
      </c>
      <c r="R52" s="328" t="s">
        <v>122</v>
      </c>
      <c r="S52" s="583"/>
      <c r="T52" s="299"/>
      <c r="U52" s="299"/>
      <c r="V52" s="326" t="s">
        <v>378</v>
      </c>
      <c r="W52" s="926"/>
      <c r="X52" s="340"/>
    </row>
    <row r="53" spans="1:24" ht="16.5" customHeight="1">
      <c r="A53" s="583">
        <v>41</v>
      </c>
      <c r="B53" s="717" t="s">
        <v>370</v>
      </c>
      <c r="C53" s="351">
        <v>2515000</v>
      </c>
      <c r="D53" s="1211"/>
      <c r="E53" s="280">
        <v>85.4</v>
      </c>
      <c r="F53" s="583" t="s">
        <v>117</v>
      </c>
      <c r="G53" s="583" t="s">
        <v>120</v>
      </c>
      <c r="H53" s="583">
        <v>3.22</v>
      </c>
      <c r="I53" s="583">
        <v>3.22</v>
      </c>
      <c r="J53" s="717" t="s">
        <v>119</v>
      </c>
      <c r="K53" s="328" t="s">
        <v>119</v>
      </c>
      <c r="L53" s="312" t="s">
        <v>125</v>
      </c>
      <c r="M53" s="583" t="s">
        <v>294</v>
      </c>
      <c r="N53" s="584">
        <v>15</v>
      </c>
      <c r="O53" s="327" t="s">
        <v>119</v>
      </c>
      <c r="P53" s="583" t="s">
        <v>121</v>
      </c>
      <c r="Q53" s="584" t="s">
        <v>122</v>
      </c>
      <c r="R53" s="328" t="s">
        <v>122</v>
      </c>
      <c r="S53" s="583"/>
      <c r="T53" s="299"/>
      <c r="U53" s="299"/>
      <c r="V53" s="326" t="s">
        <v>378</v>
      </c>
      <c r="W53" s="926"/>
      <c r="X53" s="340"/>
    </row>
    <row r="54" spans="1:24" ht="16.5" customHeight="1">
      <c r="A54" s="583">
        <v>42</v>
      </c>
      <c r="B54" s="717" t="s">
        <v>371</v>
      </c>
      <c r="C54" s="351">
        <v>2615000</v>
      </c>
      <c r="D54" s="1211"/>
      <c r="E54" s="280">
        <v>85.6</v>
      </c>
      <c r="F54" s="583" t="s">
        <v>117</v>
      </c>
      <c r="G54" s="583" t="s">
        <v>120</v>
      </c>
      <c r="H54" s="583">
        <v>3.81</v>
      </c>
      <c r="I54" s="583">
        <v>3.81</v>
      </c>
      <c r="J54" s="717" t="s">
        <v>119</v>
      </c>
      <c r="K54" s="328" t="s">
        <v>119</v>
      </c>
      <c r="L54" s="312" t="s">
        <v>125</v>
      </c>
      <c r="M54" s="583" t="s">
        <v>294</v>
      </c>
      <c r="N54" s="584">
        <v>15</v>
      </c>
      <c r="O54" s="327" t="s">
        <v>119</v>
      </c>
      <c r="P54" s="583" t="s">
        <v>121</v>
      </c>
      <c r="Q54" s="584" t="s">
        <v>122</v>
      </c>
      <c r="R54" s="328" t="s">
        <v>122</v>
      </c>
      <c r="S54" s="583"/>
      <c r="T54" s="299"/>
      <c r="U54" s="299"/>
      <c r="V54" s="326" t="s">
        <v>378</v>
      </c>
      <c r="W54" s="926"/>
      <c r="X54" s="340"/>
    </row>
    <row r="55" spans="1:24" ht="16.5" customHeight="1">
      <c r="A55" s="583">
        <v>43</v>
      </c>
      <c r="B55" s="717" t="s">
        <v>372</v>
      </c>
      <c r="C55" s="282">
        <v>2715000</v>
      </c>
      <c r="D55" s="1212"/>
      <c r="E55" s="280">
        <v>85</v>
      </c>
      <c r="F55" s="583" t="s">
        <v>117</v>
      </c>
      <c r="G55" s="583" t="s">
        <v>120</v>
      </c>
      <c r="H55" s="583">
        <v>3.62</v>
      </c>
      <c r="I55" s="583">
        <v>3.62</v>
      </c>
      <c r="J55" s="717" t="s">
        <v>119</v>
      </c>
      <c r="K55" s="328" t="s">
        <v>119</v>
      </c>
      <c r="L55" s="312" t="s">
        <v>125</v>
      </c>
      <c r="M55" s="583" t="s">
        <v>294</v>
      </c>
      <c r="N55" s="584">
        <v>15</v>
      </c>
      <c r="O55" s="327" t="s">
        <v>119</v>
      </c>
      <c r="P55" s="583" t="s">
        <v>121</v>
      </c>
      <c r="Q55" s="584" t="s">
        <v>122</v>
      </c>
      <c r="R55" s="328" t="s">
        <v>122</v>
      </c>
      <c r="S55" s="583"/>
      <c r="T55" s="299"/>
      <c r="U55" s="299"/>
      <c r="V55" s="326" t="s">
        <v>378</v>
      </c>
      <c r="W55" s="926"/>
      <c r="X55" s="340"/>
    </row>
    <row r="56" spans="1:24" s="576" customFormat="1" ht="15.75" customHeight="1">
      <c r="A56" s="582" t="s">
        <v>598</v>
      </c>
      <c r="B56" s="582"/>
      <c r="C56" s="582"/>
      <c r="D56" s="582"/>
      <c r="E56" s="582"/>
      <c r="F56" s="582"/>
      <c r="G56" s="582"/>
      <c r="H56" s="582"/>
      <c r="I56" s="582"/>
      <c r="J56" s="582"/>
      <c r="K56" s="582"/>
      <c r="L56" s="582"/>
      <c r="M56" s="582"/>
      <c r="N56" s="582"/>
      <c r="O56" s="582"/>
      <c r="P56" s="582"/>
      <c r="Q56" s="582"/>
      <c r="R56" s="582"/>
      <c r="S56" s="582"/>
      <c r="T56" s="582"/>
      <c r="U56" s="582"/>
      <c r="V56" s="582"/>
      <c r="W56" s="926"/>
      <c r="X56" s="581"/>
    </row>
    <row r="57" spans="1:24" ht="16.5" customHeight="1">
      <c r="A57" s="584">
        <v>44</v>
      </c>
      <c r="B57" s="717" t="s">
        <v>595</v>
      </c>
      <c r="C57" s="282">
        <v>2615000</v>
      </c>
      <c r="D57" s="1216" t="s">
        <v>771</v>
      </c>
      <c r="E57" s="329">
        <v>80.599999999999994</v>
      </c>
      <c r="F57" s="584" t="s">
        <v>117</v>
      </c>
      <c r="G57" s="584" t="s">
        <v>120</v>
      </c>
      <c r="H57" s="330">
        <v>3</v>
      </c>
      <c r="I57" s="330">
        <v>3</v>
      </c>
      <c r="J57" s="713" t="s">
        <v>127</v>
      </c>
      <c r="K57" s="639">
        <v>43435</v>
      </c>
      <c r="L57" s="328" t="s">
        <v>125</v>
      </c>
      <c r="M57" s="584" t="s">
        <v>294</v>
      </c>
      <c r="N57" s="584">
        <v>15</v>
      </c>
      <c r="O57" s="364">
        <v>2018</v>
      </c>
      <c r="P57" s="1209" t="s">
        <v>126</v>
      </c>
      <c r="Q57" s="584" t="s">
        <v>122</v>
      </c>
      <c r="R57" s="328" t="s">
        <v>122</v>
      </c>
      <c r="S57" s="584"/>
      <c r="T57" s="1222" t="s">
        <v>600</v>
      </c>
      <c r="U57" s="1222" t="s">
        <v>601</v>
      </c>
      <c r="V57" s="1259" t="s">
        <v>599</v>
      </c>
      <c r="W57" s="926"/>
      <c r="X57" s="340"/>
    </row>
    <row r="58" spans="1:24" ht="28.15" customHeight="1">
      <c r="A58" s="584">
        <v>45</v>
      </c>
      <c r="B58" s="717" t="s">
        <v>1007</v>
      </c>
      <c r="C58" s="282">
        <v>2615000</v>
      </c>
      <c r="D58" s="1217"/>
      <c r="E58" s="329">
        <v>80.7</v>
      </c>
      <c r="F58" s="584" t="s">
        <v>117</v>
      </c>
      <c r="G58" s="584" t="s">
        <v>120</v>
      </c>
      <c r="H58" s="330">
        <v>3.08</v>
      </c>
      <c r="I58" s="330">
        <v>3.08</v>
      </c>
      <c r="J58" s="713" t="s">
        <v>127</v>
      </c>
      <c r="K58" s="639">
        <v>43435</v>
      </c>
      <c r="L58" s="328" t="s">
        <v>125</v>
      </c>
      <c r="M58" s="584" t="s">
        <v>294</v>
      </c>
      <c r="N58" s="584">
        <v>15</v>
      </c>
      <c r="O58" s="364">
        <v>2018</v>
      </c>
      <c r="P58" s="933"/>
      <c r="Q58" s="584" t="s">
        <v>122</v>
      </c>
      <c r="R58" s="328" t="s">
        <v>122</v>
      </c>
      <c r="S58" s="584"/>
      <c r="T58" s="1223"/>
      <c r="U58" s="1223"/>
      <c r="V58" s="1260"/>
      <c r="W58" s="926"/>
      <c r="X58" s="340"/>
    </row>
    <row r="59" spans="1:24" ht="28.9" customHeight="1">
      <c r="A59" s="584">
        <v>46</v>
      </c>
      <c r="B59" s="717" t="s">
        <v>1005</v>
      </c>
      <c r="C59" s="282">
        <v>2415000</v>
      </c>
      <c r="D59" s="1217"/>
      <c r="E59" s="329">
        <v>80.8</v>
      </c>
      <c r="F59" s="584" t="s">
        <v>117</v>
      </c>
      <c r="G59" s="584" t="s">
        <v>120</v>
      </c>
      <c r="H59" s="330">
        <v>3.05</v>
      </c>
      <c r="I59" s="330">
        <v>3.05</v>
      </c>
      <c r="J59" s="713" t="s">
        <v>127</v>
      </c>
      <c r="K59" s="639">
        <v>43435</v>
      </c>
      <c r="L59" s="328" t="s">
        <v>125</v>
      </c>
      <c r="M59" s="584" t="s">
        <v>294</v>
      </c>
      <c r="N59" s="584">
        <v>15</v>
      </c>
      <c r="O59" s="364">
        <v>2018</v>
      </c>
      <c r="P59" s="933"/>
      <c r="Q59" s="584" t="s">
        <v>122</v>
      </c>
      <c r="R59" s="328" t="s">
        <v>122</v>
      </c>
      <c r="S59" s="584"/>
      <c r="T59" s="1223"/>
      <c r="U59" s="1223"/>
      <c r="V59" s="1260"/>
      <c r="W59" s="926"/>
      <c r="X59" s="340"/>
    </row>
    <row r="60" spans="1:24" ht="16.5" customHeight="1">
      <c r="A60" s="584">
        <v>47</v>
      </c>
      <c r="B60" s="717" t="s">
        <v>596</v>
      </c>
      <c r="C60" s="282">
        <f>H60*170000</f>
        <v>508300.00000000006</v>
      </c>
      <c r="D60" s="1217"/>
      <c r="E60" s="329" t="s">
        <v>125</v>
      </c>
      <c r="F60" s="584"/>
      <c r="G60" s="584"/>
      <c r="H60" s="330">
        <v>2.99</v>
      </c>
      <c r="I60" s="330">
        <v>2.99</v>
      </c>
      <c r="J60" s="713" t="s">
        <v>127</v>
      </c>
      <c r="K60" s="328" t="s">
        <v>119</v>
      </c>
      <c r="L60" s="328" t="s">
        <v>125</v>
      </c>
      <c r="M60" s="584"/>
      <c r="N60" s="584"/>
      <c r="O60" s="364"/>
      <c r="P60" s="933"/>
      <c r="Q60" s="584"/>
      <c r="R60" s="328"/>
      <c r="S60" s="584"/>
      <c r="T60" s="1223"/>
      <c r="U60" s="1223"/>
      <c r="V60" s="1260"/>
      <c r="W60" s="926"/>
      <c r="X60" s="340"/>
    </row>
    <row r="61" spans="1:24" ht="27" customHeight="1">
      <c r="A61" s="584">
        <v>48</v>
      </c>
      <c r="B61" s="717" t="s">
        <v>1006</v>
      </c>
      <c r="C61" s="282">
        <v>2415000</v>
      </c>
      <c r="D61" s="1217"/>
      <c r="E61" s="329">
        <v>80.900000000000006</v>
      </c>
      <c r="F61" s="584" t="s">
        <v>117</v>
      </c>
      <c r="G61" s="584" t="s">
        <v>120</v>
      </c>
      <c r="H61" s="330">
        <v>2.83</v>
      </c>
      <c r="I61" s="330">
        <v>2.83</v>
      </c>
      <c r="J61" s="713" t="s">
        <v>119</v>
      </c>
      <c r="K61" s="328" t="s">
        <v>119</v>
      </c>
      <c r="L61" s="328" t="s">
        <v>125</v>
      </c>
      <c r="M61" s="584" t="s">
        <v>294</v>
      </c>
      <c r="N61" s="584">
        <v>15</v>
      </c>
      <c r="O61" s="364" t="s">
        <v>119</v>
      </c>
      <c r="P61" s="933"/>
      <c r="Q61" s="584" t="s">
        <v>122</v>
      </c>
      <c r="R61" s="328" t="s">
        <v>122</v>
      </c>
      <c r="S61" s="584"/>
      <c r="T61" s="1223"/>
      <c r="U61" s="1223"/>
      <c r="V61" s="1260"/>
      <c r="W61" s="926"/>
      <c r="X61" s="340"/>
    </row>
    <row r="62" spans="1:24" ht="16.5" customHeight="1">
      <c r="A62" s="584">
        <v>49</v>
      </c>
      <c r="B62" s="717" t="s">
        <v>597</v>
      </c>
      <c r="C62" s="282">
        <f>H62*180000</f>
        <v>498600</v>
      </c>
      <c r="D62" s="1218"/>
      <c r="E62" s="329"/>
      <c r="F62" s="584"/>
      <c r="G62" s="584"/>
      <c r="H62" s="330">
        <v>2.77</v>
      </c>
      <c r="I62" s="330">
        <v>2.77</v>
      </c>
      <c r="J62" s="713" t="s">
        <v>127</v>
      </c>
      <c r="K62" s="328" t="s">
        <v>119</v>
      </c>
      <c r="L62" s="328" t="s">
        <v>125</v>
      </c>
      <c r="M62" s="584"/>
      <c r="N62" s="584"/>
      <c r="O62" s="364"/>
      <c r="P62" s="933"/>
      <c r="Q62" s="584"/>
      <c r="R62" s="328"/>
      <c r="S62" s="584"/>
      <c r="T62" s="1223"/>
      <c r="U62" s="1223"/>
      <c r="V62" s="1260"/>
      <c r="W62" s="926"/>
      <c r="X62" s="340"/>
    </row>
    <row r="63" spans="1:24" s="576" customFormat="1" ht="15.75" customHeight="1">
      <c r="A63" s="582" t="s">
        <v>66</v>
      </c>
      <c r="B63" s="582"/>
      <c r="C63" s="582"/>
      <c r="D63" s="582"/>
      <c r="E63" s="582"/>
      <c r="F63" s="582"/>
      <c r="G63" s="582"/>
      <c r="H63" s="582"/>
      <c r="I63" s="582"/>
      <c r="J63" s="582"/>
      <c r="K63" s="582"/>
      <c r="L63" s="582"/>
      <c r="M63" s="582"/>
      <c r="N63" s="582"/>
      <c r="O63" s="582"/>
      <c r="P63" s="582"/>
      <c r="Q63" s="582"/>
      <c r="R63" s="582"/>
      <c r="S63" s="582"/>
      <c r="T63" s="582"/>
      <c r="U63" s="582"/>
      <c r="V63" s="582"/>
      <c r="W63" s="926"/>
      <c r="X63" s="581"/>
    </row>
    <row r="64" spans="1:24" ht="15.75" customHeight="1">
      <c r="A64" s="584">
        <v>50</v>
      </c>
      <c r="B64" s="584" t="s">
        <v>1008</v>
      </c>
      <c r="C64" s="293">
        <v>2315000</v>
      </c>
      <c r="D64" s="1228" t="s">
        <v>771</v>
      </c>
      <c r="E64" s="331">
        <v>95.7</v>
      </c>
      <c r="F64" s="584" t="s">
        <v>67</v>
      </c>
      <c r="G64" s="584" t="s">
        <v>120</v>
      </c>
      <c r="H64" s="717">
        <v>4.34</v>
      </c>
      <c r="I64" s="717">
        <v>4.34</v>
      </c>
      <c r="J64" s="1224" t="s">
        <v>68</v>
      </c>
      <c r="K64" s="327"/>
      <c r="L64" s="584" t="s">
        <v>125</v>
      </c>
      <c r="M64" s="583" t="s">
        <v>294</v>
      </c>
      <c r="N64" s="584">
        <v>15</v>
      </c>
      <c r="O64" s="1226" t="s">
        <v>439</v>
      </c>
      <c r="P64" s="584" t="s">
        <v>121</v>
      </c>
      <c r="Q64" s="584" t="s">
        <v>122</v>
      </c>
      <c r="R64" s="328" t="s">
        <v>122</v>
      </c>
      <c r="S64" s="584"/>
      <c r="T64" s="1222" t="s">
        <v>69</v>
      </c>
      <c r="U64" s="1222" t="s">
        <v>70</v>
      </c>
      <c r="V64" s="1259" t="s">
        <v>602</v>
      </c>
      <c r="W64" s="926"/>
      <c r="X64" s="340"/>
    </row>
    <row r="65" spans="1:24" ht="15.75" customHeight="1">
      <c r="A65" s="584">
        <v>51</v>
      </c>
      <c r="B65" s="584" t="s">
        <v>1009</v>
      </c>
      <c r="C65" s="293">
        <v>2315000</v>
      </c>
      <c r="D65" s="1229"/>
      <c r="E65" s="331">
        <v>96</v>
      </c>
      <c r="F65" s="584" t="s">
        <v>67</v>
      </c>
      <c r="G65" s="584" t="s">
        <v>120</v>
      </c>
      <c r="H65" s="717">
        <v>3.42</v>
      </c>
      <c r="I65" s="717">
        <v>3.42</v>
      </c>
      <c r="J65" s="1225"/>
      <c r="K65" s="327"/>
      <c r="L65" s="584" t="s">
        <v>125</v>
      </c>
      <c r="M65" s="583" t="s">
        <v>294</v>
      </c>
      <c r="N65" s="584">
        <v>15</v>
      </c>
      <c r="O65" s="1227"/>
      <c r="P65" s="584" t="s">
        <v>121</v>
      </c>
      <c r="Q65" s="584" t="s">
        <v>122</v>
      </c>
      <c r="R65" s="328" t="s">
        <v>122</v>
      </c>
      <c r="S65" s="584"/>
      <c r="T65" s="1223"/>
      <c r="U65" s="1223"/>
      <c r="V65" s="1260"/>
      <c r="W65" s="926"/>
      <c r="X65" s="340"/>
    </row>
    <row r="66" spans="1:24" ht="15.75" customHeight="1">
      <c r="A66" s="584">
        <v>52</v>
      </c>
      <c r="B66" s="584" t="s">
        <v>1010</v>
      </c>
      <c r="C66" s="293">
        <v>2315000</v>
      </c>
      <c r="D66" s="1229"/>
      <c r="E66" s="331">
        <v>95.8</v>
      </c>
      <c r="F66" s="584" t="s">
        <v>67</v>
      </c>
      <c r="G66" s="584" t="s">
        <v>120</v>
      </c>
      <c r="H66" s="717">
        <v>4.22</v>
      </c>
      <c r="I66" s="717">
        <v>4.22</v>
      </c>
      <c r="J66" s="1225"/>
      <c r="K66" s="327"/>
      <c r="L66" s="584" t="s">
        <v>125</v>
      </c>
      <c r="M66" s="583" t="s">
        <v>294</v>
      </c>
      <c r="N66" s="584">
        <v>15</v>
      </c>
      <c r="O66" s="1227"/>
      <c r="P66" s="584" t="s">
        <v>121</v>
      </c>
      <c r="Q66" s="584" t="s">
        <v>122</v>
      </c>
      <c r="R66" s="328" t="s">
        <v>122</v>
      </c>
      <c r="S66" s="584"/>
      <c r="T66" s="1223"/>
      <c r="U66" s="1223"/>
      <c r="V66" s="1260"/>
      <c r="W66" s="926"/>
      <c r="X66" s="340"/>
    </row>
    <row r="67" spans="1:24" ht="15.75" customHeight="1">
      <c r="A67" s="584">
        <v>53</v>
      </c>
      <c r="B67" s="584" t="s">
        <v>1011</v>
      </c>
      <c r="C67" s="293">
        <v>2315000</v>
      </c>
      <c r="D67" s="1229"/>
      <c r="E67" s="331">
        <v>95.9</v>
      </c>
      <c r="F67" s="584" t="s">
        <v>67</v>
      </c>
      <c r="G67" s="584" t="s">
        <v>120</v>
      </c>
      <c r="H67" s="717">
        <v>4.21</v>
      </c>
      <c r="I67" s="717">
        <v>4.21</v>
      </c>
      <c r="J67" s="1225"/>
      <c r="K67" s="327"/>
      <c r="L67" s="584" t="s">
        <v>125</v>
      </c>
      <c r="M67" s="583" t="s">
        <v>294</v>
      </c>
      <c r="N67" s="584">
        <v>15</v>
      </c>
      <c r="O67" s="1227"/>
      <c r="P67" s="584" t="s">
        <v>121</v>
      </c>
      <c r="Q67" s="584" t="s">
        <v>122</v>
      </c>
      <c r="R67" s="328" t="s">
        <v>122</v>
      </c>
      <c r="S67" s="584"/>
      <c r="T67" s="1223"/>
      <c r="U67" s="1223"/>
      <c r="V67" s="1260"/>
      <c r="W67" s="926"/>
      <c r="X67" s="340"/>
    </row>
    <row r="68" spans="1:24" ht="15.75" customHeight="1">
      <c r="A68" s="584">
        <v>54</v>
      </c>
      <c r="B68" s="584" t="s">
        <v>1012</v>
      </c>
      <c r="C68" s="293">
        <v>2315000</v>
      </c>
      <c r="D68" s="1229"/>
      <c r="E68" s="331">
        <v>95.2</v>
      </c>
      <c r="F68" s="584" t="s">
        <v>67</v>
      </c>
      <c r="G68" s="584" t="s">
        <v>120</v>
      </c>
      <c r="H68" s="717">
        <v>3.16</v>
      </c>
      <c r="I68" s="717">
        <v>3.16</v>
      </c>
      <c r="J68" s="1225"/>
      <c r="K68" s="327"/>
      <c r="L68" s="584" t="s">
        <v>125</v>
      </c>
      <c r="M68" s="583" t="s">
        <v>294</v>
      </c>
      <c r="N68" s="584">
        <v>15</v>
      </c>
      <c r="O68" s="1227"/>
      <c r="P68" s="584" t="s">
        <v>121</v>
      </c>
      <c r="Q68" s="584" t="s">
        <v>122</v>
      </c>
      <c r="R68" s="328" t="s">
        <v>122</v>
      </c>
      <c r="S68" s="584"/>
      <c r="T68" s="1223"/>
      <c r="U68" s="1223"/>
      <c r="V68" s="1260"/>
      <c r="W68" s="926"/>
      <c r="X68" s="340"/>
    </row>
    <row r="69" spans="1:24" ht="15.75" customHeight="1">
      <c r="A69" s="584">
        <v>55</v>
      </c>
      <c r="B69" s="584" t="s">
        <v>1013</v>
      </c>
      <c r="C69" s="293">
        <v>2315000</v>
      </c>
      <c r="D69" s="1229"/>
      <c r="E69" s="331">
        <v>95</v>
      </c>
      <c r="F69" s="584" t="s">
        <v>67</v>
      </c>
      <c r="G69" s="584" t="s">
        <v>120</v>
      </c>
      <c r="H69" s="717">
        <v>3.52</v>
      </c>
      <c r="I69" s="717">
        <v>3.52</v>
      </c>
      <c r="J69" s="1225"/>
      <c r="K69" s="327"/>
      <c r="L69" s="584" t="s">
        <v>125</v>
      </c>
      <c r="M69" s="583" t="s">
        <v>294</v>
      </c>
      <c r="N69" s="584">
        <v>15</v>
      </c>
      <c r="O69" s="1227"/>
      <c r="P69" s="584" t="s">
        <v>121</v>
      </c>
      <c r="Q69" s="584" t="s">
        <v>122</v>
      </c>
      <c r="R69" s="328" t="s">
        <v>122</v>
      </c>
      <c r="S69" s="584"/>
      <c r="T69" s="1223"/>
      <c r="U69" s="1223"/>
      <c r="V69" s="1260"/>
      <c r="W69" s="926"/>
      <c r="X69" s="340"/>
    </row>
    <row r="70" spans="1:24" ht="16.5" customHeight="1">
      <c r="A70" s="584">
        <v>56</v>
      </c>
      <c r="B70" s="584" t="s">
        <v>1014</v>
      </c>
      <c r="C70" s="293">
        <v>2315000</v>
      </c>
      <c r="D70" s="1229"/>
      <c r="E70" s="331">
        <v>95.6</v>
      </c>
      <c r="F70" s="584" t="s">
        <v>67</v>
      </c>
      <c r="G70" s="584" t="s">
        <v>120</v>
      </c>
      <c r="H70" s="717">
        <v>3.68</v>
      </c>
      <c r="I70" s="717">
        <v>3.68</v>
      </c>
      <c r="J70" s="1225"/>
      <c r="K70" s="327"/>
      <c r="L70" s="584" t="s">
        <v>125</v>
      </c>
      <c r="M70" s="583" t="s">
        <v>294</v>
      </c>
      <c r="N70" s="584">
        <v>15</v>
      </c>
      <c r="O70" s="1227"/>
      <c r="P70" s="584" t="s">
        <v>121</v>
      </c>
      <c r="Q70" s="584" t="s">
        <v>122</v>
      </c>
      <c r="R70" s="328" t="s">
        <v>122</v>
      </c>
      <c r="S70" s="584"/>
      <c r="T70" s="1223"/>
      <c r="U70" s="1223"/>
      <c r="V70" s="1260"/>
      <c r="W70" s="926"/>
      <c r="X70" s="340"/>
    </row>
    <row r="71" spans="1:24" ht="16.5" customHeight="1">
      <c r="A71" s="584">
        <v>57</v>
      </c>
      <c r="B71" s="584" t="s">
        <v>1015</v>
      </c>
      <c r="C71" s="293">
        <v>2315000</v>
      </c>
      <c r="D71" s="1230"/>
      <c r="E71" s="331">
        <v>95.5</v>
      </c>
      <c r="F71" s="584" t="s">
        <v>67</v>
      </c>
      <c r="G71" s="584" t="s">
        <v>120</v>
      </c>
      <c r="H71" s="717">
        <v>3.75</v>
      </c>
      <c r="I71" s="717">
        <v>3.75</v>
      </c>
      <c r="J71" s="1225"/>
      <c r="K71" s="327"/>
      <c r="L71" s="584" t="s">
        <v>125</v>
      </c>
      <c r="M71" s="583" t="s">
        <v>294</v>
      </c>
      <c r="N71" s="584">
        <v>15</v>
      </c>
      <c r="O71" s="1227"/>
      <c r="P71" s="584" t="s">
        <v>121</v>
      </c>
      <c r="Q71" s="584" t="s">
        <v>122</v>
      </c>
      <c r="R71" s="328" t="s">
        <v>122</v>
      </c>
      <c r="S71" s="584"/>
      <c r="T71" s="1223"/>
      <c r="U71" s="1223"/>
      <c r="V71" s="1260"/>
      <c r="W71" s="926"/>
      <c r="X71" s="340"/>
    </row>
    <row r="72" spans="1:24" s="576" customFormat="1" ht="15.75" customHeight="1">
      <c r="A72" s="582" t="s">
        <v>180</v>
      </c>
      <c r="B72" s="582"/>
      <c r="C72" s="582"/>
      <c r="D72" s="582"/>
      <c r="E72" s="582"/>
      <c r="F72" s="582"/>
      <c r="G72" s="582"/>
      <c r="H72" s="582"/>
      <c r="I72" s="582"/>
      <c r="J72" s="582"/>
      <c r="K72" s="582"/>
      <c r="L72" s="582"/>
      <c r="M72" s="582"/>
      <c r="N72" s="582"/>
      <c r="O72" s="582"/>
      <c r="P72" s="582"/>
      <c r="Q72" s="582"/>
      <c r="R72" s="582"/>
      <c r="S72" s="582"/>
      <c r="T72" s="582"/>
      <c r="U72" s="582"/>
      <c r="V72" s="582"/>
      <c r="W72" s="926"/>
      <c r="X72" s="581"/>
    </row>
    <row r="73" spans="1:24" ht="16.5" customHeight="1">
      <c r="A73" s="584">
        <v>58</v>
      </c>
      <c r="B73" s="592" t="s">
        <v>1050</v>
      </c>
      <c r="C73" s="293">
        <v>2700000</v>
      </c>
      <c r="D73" s="215">
        <v>2600000</v>
      </c>
      <c r="E73" s="331">
        <v>80</v>
      </c>
      <c r="F73" s="584" t="s">
        <v>117</v>
      </c>
      <c r="G73" s="584" t="s">
        <v>120</v>
      </c>
      <c r="H73" s="717">
        <v>3.34</v>
      </c>
      <c r="I73" s="717">
        <v>3.34</v>
      </c>
      <c r="J73" s="336" t="s">
        <v>119</v>
      </c>
      <c r="K73" s="676" t="s">
        <v>119</v>
      </c>
      <c r="L73" s="584" t="s">
        <v>125</v>
      </c>
      <c r="M73" s="584" t="s">
        <v>294</v>
      </c>
      <c r="N73" s="584">
        <v>15</v>
      </c>
      <c r="O73" s="1231" t="s">
        <v>439</v>
      </c>
      <c r="P73" s="584" t="s">
        <v>126</v>
      </c>
      <c r="Q73" s="584" t="s">
        <v>119</v>
      </c>
      <c r="R73" s="328" t="s">
        <v>119</v>
      </c>
      <c r="S73" s="584"/>
      <c r="T73" s="1188" t="s">
        <v>827</v>
      </c>
      <c r="U73" s="1257" t="s">
        <v>828</v>
      </c>
      <c r="V73" s="720"/>
      <c r="W73" s="926"/>
      <c r="X73" s="340"/>
    </row>
    <row r="74" spans="1:24" ht="16.5" customHeight="1">
      <c r="A74" s="584">
        <v>59</v>
      </c>
      <c r="B74" s="592" t="s">
        <v>182</v>
      </c>
      <c r="C74" s="293">
        <v>700000</v>
      </c>
      <c r="D74" s="436"/>
      <c r="E74" s="331"/>
      <c r="F74" s="584"/>
      <c r="G74" s="584" t="s">
        <v>120</v>
      </c>
      <c r="H74" s="717">
        <v>3.74</v>
      </c>
      <c r="I74" s="717">
        <v>3.74</v>
      </c>
      <c r="J74" s="336" t="s">
        <v>119</v>
      </c>
      <c r="K74" s="676"/>
      <c r="L74" s="584" t="s">
        <v>125</v>
      </c>
      <c r="M74" s="584" t="s">
        <v>294</v>
      </c>
      <c r="N74" s="584">
        <v>15</v>
      </c>
      <c r="O74" s="1232"/>
      <c r="P74" s="584" t="s">
        <v>126</v>
      </c>
      <c r="Q74" s="584"/>
      <c r="R74" s="328"/>
      <c r="S74" s="584"/>
      <c r="T74" s="1256"/>
      <c r="U74" s="1258"/>
      <c r="V74" s="720"/>
      <c r="W74" s="926"/>
      <c r="X74" s="340"/>
    </row>
    <row r="75" spans="1:24" ht="16.5" customHeight="1">
      <c r="A75" s="584">
        <v>60</v>
      </c>
      <c r="B75" s="592" t="s">
        <v>181</v>
      </c>
      <c r="C75" s="293">
        <v>2700000</v>
      </c>
      <c r="D75" s="215">
        <v>2600000</v>
      </c>
      <c r="E75" s="331">
        <v>80</v>
      </c>
      <c r="F75" s="584" t="s">
        <v>117</v>
      </c>
      <c r="G75" s="584" t="s">
        <v>120</v>
      </c>
      <c r="H75" s="717">
        <v>3.34</v>
      </c>
      <c r="I75" s="717">
        <v>3.34</v>
      </c>
      <c r="J75" s="336" t="s">
        <v>119</v>
      </c>
      <c r="K75" s="676" t="s">
        <v>119</v>
      </c>
      <c r="L75" s="584" t="s">
        <v>125</v>
      </c>
      <c r="M75" s="584" t="s">
        <v>294</v>
      </c>
      <c r="N75" s="584">
        <v>15</v>
      </c>
      <c r="O75" s="1232"/>
      <c r="P75" s="584" t="s">
        <v>126</v>
      </c>
      <c r="Q75" s="584" t="s">
        <v>119</v>
      </c>
      <c r="R75" s="328" t="s">
        <v>119</v>
      </c>
      <c r="S75" s="584"/>
      <c r="T75" s="1256"/>
      <c r="U75" s="1258"/>
      <c r="V75" s="720"/>
      <c r="W75" s="926"/>
      <c r="X75" s="340"/>
    </row>
    <row r="76" spans="1:24" ht="16.5" customHeight="1">
      <c r="A76" s="584">
        <v>61</v>
      </c>
      <c r="B76" s="592" t="s">
        <v>183</v>
      </c>
      <c r="C76" s="293">
        <v>700000</v>
      </c>
      <c r="D76" s="436"/>
      <c r="E76" s="331"/>
      <c r="F76" s="584"/>
      <c r="G76" s="584" t="s">
        <v>120</v>
      </c>
      <c r="H76" s="364" t="s">
        <v>184</v>
      </c>
      <c r="I76" s="364" t="s">
        <v>184</v>
      </c>
      <c r="J76" s="336" t="s">
        <v>119</v>
      </c>
      <c r="K76" s="676"/>
      <c r="L76" s="584" t="s">
        <v>125</v>
      </c>
      <c r="M76" s="584" t="s">
        <v>294</v>
      </c>
      <c r="N76" s="584">
        <v>15</v>
      </c>
      <c r="O76" s="1232"/>
      <c r="P76" s="584" t="s">
        <v>126</v>
      </c>
      <c r="Q76" s="584"/>
      <c r="R76" s="328"/>
      <c r="S76" s="584"/>
      <c r="T76" s="1256"/>
      <c r="U76" s="1258"/>
      <c r="V76" s="720"/>
      <c r="W76" s="926"/>
      <c r="X76" s="340"/>
    </row>
    <row r="77" spans="1:24" s="576" customFormat="1" ht="15.75" customHeight="1">
      <c r="A77" s="493"/>
      <c r="B77" s="582" t="s">
        <v>236</v>
      </c>
      <c r="C77" s="582"/>
      <c r="D77" s="582"/>
      <c r="E77" s="582"/>
      <c r="F77" s="582"/>
      <c r="G77" s="582"/>
      <c r="H77" s="582"/>
      <c r="I77" s="582"/>
      <c r="J77" s="582"/>
      <c r="K77" s="582"/>
      <c r="L77" s="582"/>
      <c r="M77" s="582"/>
      <c r="N77" s="582"/>
      <c r="O77" s="582"/>
      <c r="P77" s="582"/>
      <c r="Q77" s="582"/>
      <c r="R77" s="582"/>
      <c r="S77" s="582"/>
      <c r="T77" s="582"/>
      <c r="U77" s="582"/>
      <c r="V77" s="582"/>
      <c r="W77" s="926"/>
      <c r="X77" s="581"/>
    </row>
    <row r="78" spans="1:24" s="350" customFormat="1" ht="30" customHeight="1">
      <c r="A78" s="1219" t="s">
        <v>81</v>
      </c>
      <c r="B78" s="1220"/>
      <c r="C78" s="1220"/>
      <c r="D78" s="1220"/>
      <c r="E78" s="1220"/>
      <c r="F78" s="1220"/>
      <c r="G78" s="1220"/>
      <c r="H78" s="1220"/>
      <c r="I78" s="1220"/>
      <c r="J78" s="1220"/>
      <c r="K78" s="1220"/>
      <c r="L78" s="1220"/>
      <c r="M78" s="1220"/>
      <c r="N78" s="1220"/>
      <c r="O78" s="1220"/>
      <c r="P78" s="1220"/>
      <c r="Q78" s="1220"/>
      <c r="R78" s="1220"/>
      <c r="S78" s="1220"/>
      <c r="T78" s="1221"/>
      <c r="U78" s="348"/>
      <c r="V78" s="348"/>
      <c r="W78" s="1033"/>
      <c r="X78" s="349"/>
    </row>
    <row r="79" spans="1:24" ht="31.5" customHeight="1">
      <c r="A79" s="584">
        <v>62</v>
      </c>
      <c r="B79" s="594" t="s">
        <v>997</v>
      </c>
      <c r="C79" s="351">
        <v>4615000</v>
      </c>
      <c r="D79" s="587">
        <v>4515000</v>
      </c>
      <c r="E79" s="332">
        <v>145</v>
      </c>
      <c r="F79" s="333" t="s">
        <v>307</v>
      </c>
      <c r="G79" s="333" t="s">
        <v>120</v>
      </c>
      <c r="H79" s="334">
        <v>3.87</v>
      </c>
      <c r="I79" s="334">
        <v>3.87</v>
      </c>
      <c r="J79" s="333" t="s">
        <v>119</v>
      </c>
      <c r="K79" s="333" t="s">
        <v>119</v>
      </c>
      <c r="L79" s="335">
        <v>43435</v>
      </c>
      <c r="M79" s="333" t="s">
        <v>125</v>
      </c>
      <c r="N79" s="333">
        <v>9</v>
      </c>
      <c r="O79" s="227" t="s">
        <v>119</v>
      </c>
      <c r="P79" s="584" t="s">
        <v>126</v>
      </c>
      <c r="Q79" s="333" t="s">
        <v>306</v>
      </c>
      <c r="R79" s="335" t="s">
        <v>122</v>
      </c>
      <c r="S79" s="333"/>
      <c r="T79" s="333"/>
      <c r="U79" s="333"/>
      <c r="V79" s="1254" t="s">
        <v>86</v>
      </c>
      <c r="W79" s="956"/>
      <c r="X79" s="340"/>
    </row>
    <row r="80" spans="1:24" ht="35.450000000000003" customHeight="1">
      <c r="A80" s="584">
        <v>63</v>
      </c>
      <c r="B80" s="595" t="s">
        <v>996</v>
      </c>
      <c r="C80" s="351">
        <f>H80*135000+100000</f>
        <v>700750</v>
      </c>
      <c r="D80" s="587" t="s">
        <v>125</v>
      </c>
      <c r="E80" s="332" t="s">
        <v>125</v>
      </c>
      <c r="F80" s="333" t="s">
        <v>125</v>
      </c>
      <c r="G80" s="333" t="s">
        <v>120</v>
      </c>
      <c r="H80" s="334">
        <v>4.45</v>
      </c>
      <c r="I80" s="334">
        <v>4.45</v>
      </c>
      <c r="J80" s="336" t="s">
        <v>119</v>
      </c>
      <c r="K80" s="335" t="s">
        <v>119</v>
      </c>
      <c r="L80" s="333" t="s">
        <v>125</v>
      </c>
      <c r="M80" s="333" t="s">
        <v>125</v>
      </c>
      <c r="N80" s="333" t="s">
        <v>125</v>
      </c>
      <c r="O80" s="227"/>
      <c r="P80" s="584"/>
      <c r="Q80" s="333"/>
      <c r="R80" s="333"/>
      <c r="S80" s="333"/>
      <c r="T80" s="333"/>
      <c r="U80" s="333"/>
      <c r="V80" s="1255"/>
      <c r="W80" s="956"/>
      <c r="X80" s="340"/>
    </row>
    <row r="81" spans="1:24" ht="30.6" customHeight="1">
      <c r="A81" s="584">
        <v>64</v>
      </c>
      <c r="B81" s="594" t="s">
        <v>998</v>
      </c>
      <c r="C81" s="351">
        <v>4715000</v>
      </c>
      <c r="D81" s="587">
        <v>4615000</v>
      </c>
      <c r="E81" s="332">
        <v>145.69999999999999</v>
      </c>
      <c r="F81" s="333" t="s">
        <v>307</v>
      </c>
      <c r="G81" s="333" t="s">
        <v>120</v>
      </c>
      <c r="H81" s="334">
        <v>4.34</v>
      </c>
      <c r="I81" s="334">
        <v>4.34</v>
      </c>
      <c r="J81" s="333" t="s">
        <v>119</v>
      </c>
      <c r="K81" s="333" t="s">
        <v>119</v>
      </c>
      <c r="L81" s="335">
        <v>43435</v>
      </c>
      <c r="M81" s="333" t="s">
        <v>125</v>
      </c>
      <c r="N81" s="333">
        <v>9</v>
      </c>
      <c r="O81" s="234" t="s">
        <v>119</v>
      </c>
      <c r="P81" s="584" t="s">
        <v>126</v>
      </c>
      <c r="Q81" s="333" t="s">
        <v>306</v>
      </c>
      <c r="R81" s="335" t="s">
        <v>122</v>
      </c>
      <c r="S81" s="333"/>
      <c r="T81" s="333"/>
      <c r="U81" s="333"/>
      <c r="V81" s="1255"/>
      <c r="W81" s="956"/>
      <c r="X81" s="340"/>
    </row>
    <row r="82" spans="1:24" ht="34.9" customHeight="1">
      <c r="A82" s="584">
        <v>65</v>
      </c>
      <c r="B82" s="594" t="s">
        <v>71</v>
      </c>
      <c r="C82" s="351">
        <v>4715000</v>
      </c>
      <c r="D82" s="587">
        <v>4615000</v>
      </c>
      <c r="E82" s="332">
        <v>146</v>
      </c>
      <c r="F82" s="333" t="s">
        <v>307</v>
      </c>
      <c r="G82" s="333" t="s">
        <v>120</v>
      </c>
      <c r="H82" s="334">
        <v>4.67</v>
      </c>
      <c r="I82" s="334">
        <v>4.67</v>
      </c>
      <c r="J82" s="333" t="s">
        <v>119</v>
      </c>
      <c r="K82" s="333" t="s">
        <v>119</v>
      </c>
      <c r="L82" s="335">
        <v>43435</v>
      </c>
      <c r="M82" s="333" t="s">
        <v>125</v>
      </c>
      <c r="N82" s="333">
        <v>9</v>
      </c>
      <c r="O82" s="234" t="s">
        <v>119</v>
      </c>
      <c r="P82" s="584" t="s">
        <v>126</v>
      </c>
      <c r="Q82" s="333" t="s">
        <v>122</v>
      </c>
      <c r="R82" s="335" t="s">
        <v>122</v>
      </c>
      <c r="S82" s="333"/>
      <c r="T82" s="333"/>
      <c r="U82" s="333"/>
      <c r="V82" s="1255"/>
      <c r="W82" s="956"/>
      <c r="X82" s="340"/>
    </row>
    <row r="83" spans="1:24" ht="22.5" customHeight="1">
      <c r="A83" s="584">
        <v>66</v>
      </c>
      <c r="B83" s="594" t="s">
        <v>1129</v>
      </c>
      <c r="C83" s="724">
        <v>2715000</v>
      </c>
      <c r="D83" s="587">
        <v>2615000</v>
      </c>
      <c r="E83" s="332">
        <v>81</v>
      </c>
      <c r="F83" s="333" t="s">
        <v>117</v>
      </c>
      <c r="G83" s="333" t="s">
        <v>120</v>
      </c>
      <c r="H83" s="334">
        <v>4.16</v>
      </c>
      <c r="I83" s="334">
        <v>4.16</v>
      </c>
      <c r="J83" s="727" t="s">
        <v>119</v>
      </c>
      <c r="K83" s="669" t="s">
        <v>119</v>
      </c>
      <c r="L83" s="333" t="s">
        <v>125</v>
      </c>
      <c r="M83" s="333" t="s">
        <v>125</v>
      </c>
      <c r="N83" s="333">
        <v>9</v>
      </c>
      <c r="O83" s="234" t="s">
        <v>439</v>
      </c>
      <c r="P83" s="584" t="s">
        <v>126</v>
      </c>
      <c r="Q83" s="333" t="s">
        <v>122</v>
      </c>
      <c r="R83" s="335" t="s">
        <v>122</v>
      </c>
      <c r="S83" s="333"/>
      <c r="T83" s="333"/>
      <c r="U83" s="333"/>
      <c r="V83" s="1255"/>
      <c r="W83" s="956"/>
      <c r="X83" s="340"/>
    </row>
    <row r="84" spans="1:24" ht="15.75" customHeight="1">
      <c r="A84" s="584">
        <v>67</v>
      </c>
      <c r="B84" s="594" t="s">
        <v>72</v>
      </c>
      <c r="C84" s="1201" t="s">
        <v>245</v>
      </c>
      <c r="D84" s="1202"/>
      <c r="E84" s="332" t="s">
        <v>125</v>
      </c>
      <c r="F84" s="333" t="s">
        <v>125</v>
      </c>
      <c r="G84" s="333" t="s">
        <v>120</v>
      </c>
      <c r="H84" s="334">
        <v>4</v>
      </c>
      <c r="I84" s="334">
        <v>4</v>
      </c>
      <c r="J84" s="336" t="s">
        <v>119</v>
      </c>
      <c r="K84" s="333" t="s">
        <v>119</v>
      </c>
      <c r="L84" s="333" t="s">
        <v>125</v>
      </c>
      <c r="M84" s="333" t="s">
        <v>125</v>
      </c>
      <c r="N84" s="333" t="s">
        <v>125</v>
      </c>
      <c r="O84" s="234"/>
      <c r="P84" s="584"/>
      <c r="Q84" s="333"/>
      <c r="R84" s="333"/>
      <c r="S84" s="333"/>
      <c r="T84" s="333"/>
      <c r="U84" s="333"/>
      <c r="V84" s="1255"/>
      <c r="W84" s="956"/>
      <c r="X84" s="340"/>
    </row>
    <row r="85" spans="1:24" ht="36.6" customHeight="1">
      <c r="A85" s="584">
        <v>68</v>
      </c>
      <c r="B85" s="594" t="s">
        <v>73</v>
      </c>
      <c r="C85" s="351">
        <v>4115000</v>
      </c>
      <c r="D85" s="587">
        <v>4015000</v>
      </c>
      <c r="E85" s="332">
        <v>146.30000000000001</v>
      </c>
      <c r="F85" s="333" t="s">
        <v>307</v>
      </c>
      <c r="G85" s="333" t="s">
        <v>120</v>
      </c>
      <c r="H85" s="342">
        <v>3.22</v>
      </c>
      <c r="I85" s="342">
        <v>3.22</v>
      </c>
      <c r="J85" s="333" t="s">
        <v>119</v>
      </c>
      <c r="K85" s="333" t="s">
        <v>119</v>
      </c>
      <c r="L85" s="335">
        <v>43435</v>
      </c>
      <c r="M85" s="333" t="s">
        <v>125</v>
      </c>
      <c r="N85" s="333">
        <v>9</v>
      </c>
      <c r="O85" s="227" t="s">
        <v>439</v>
      </c>
      <c r="P85" s="584" t="s">
        <v>126</v>
      </c>
      <c r="Q85" s="333" t="s">
        <v>306</v>
      </c>
      <c r="R85" s="335" t="s">
        <v>122</v>
      </c>
      <c r="S85" s="333"/>
      <c r="T85" s="333"/>
      <c r="U85" s="333"/>
      <c r="V85" s="1255"/>
      <c r="W85" s="956"/>
      <c r="X85" s="340"/>
    </row>
    <row r="86" spans="1:24" ht="26.45" customHeight="1">
      <c r="A86" s="584">
        <v>69</v>
      </c>
      <c r="B86" s="595" t="s">
        <v>1206</v>
      </c>
      <c r="C86" s="596">
        <v>4715000</v>
      </c>
      <c r="D86" s="509">
        <v>4615000</v>
      </c>
      <c r="E86" s="332">
        <v>146</v>
      </c>
      <c r="F86" s="333" t="s">
        <v>334</v>
      </c>
      <c r="G86" s="333" t="s">
        <v>120</v>
      </c>
      <c r="H86" s="334">
        <v>8.11</v>
      </c>
      <c r="I86" s="334">
        <v>8.11</v>
      </c>
      <c r="J86" s="333" t="s">
        <v>119</v>
      </c>
      <c r="K86" s="333" t="s">
        <v>119</v>
      </c>
      <c r="L86" s="333" t="s">
        <v>125</v>
      </c>
      <c r="M86" s="333" t="s">
        <v>125</v>
      </c>
      <c r="N86" s="333" t="s">
        <v>125</v>
      </c>
      <c r="O86" s="234" t="s">
        <v>439</v>
      </c>
      <c r="P86" s="584" t="s">
        <v>126</v>
      </c>
      <c r="Q86" s="333" t="s">
        <v>122</v>
      </c>
      <c r="R86" s="335" t="s">
        <v>122</v>
      </c>
      <c r="S86" s="333"/>
      <c r="T86" s="333"/>
      <c r="U86" s="333"/>
      <c r="V86" s="1255"/>
      <c r="W86" s="956"/>
      <c r="X86" s="340"/>
    </row>
    <row r="87" spans="1:24" ht="29.45" customHeight="1">
      <c r="A87" s="584">
        <v>70</v>
      </c>
      <c r="B87" s="594" t="s">
        <v>1049</v>
      </c>
      <c r="C87" s="351">
        <v>4715000</v>
      </c>
      <c r="D87" s="587">
        <v>4615000</v>
      </c>
      <c r="E87" s="332">
        <v>146.6</v>
      </c>
      <c r="F87" s="333" t="s">
        <v>307</v>
      </c>
      <c r="G87" s="333" t="s">
        <v>120</v>
      </c>
      <c r="H87" s="334">
        <v>8.8000000000000007</v>
      </c>
      <c r="I87" s="334">
        <v>8.8000000000000007</v>
      </c>
      <c r="J87" s="333" t="s">
        <v>119</v>
      </c>
      <c r="K87" s="333" t="s">
        <v>119</v>
      </c>
      <c r="L87" s="335">
        <v>43435</v>
      </c>
      <c r="M87" s="333" t="s">
        <v>125</v>
      </c>
      <c r="N87" s="333">
        <v>9</v>
      </c>
      <c r="O87" s="227" t="s">
        <v>119</v>
      </c>
      <c r="P87" s="584" t="s">
        <v>126</v>
      </c>
      <c r="Q87" s="333" t="s">
        <v>306</v>
      </c>
      <c r="R87" s="335" t="s">
        <v>122</v>
      </c>
      <c r="S87" s="333"/>
      <c r="T87" s="333"/>
      <c r="U87" s="333"/>
      <c r="V87" s="1255"/>
      <c r="W87" s="956"/>
      <c r="X87" s="340"/>
    </row>
    <row r="88" spans="1:24" ht="32.450000000000003" customHeight="1">
      <c r="A88" s="584">
        <v>71</v>
      </c>
      <c r="B88" s="594" t="s">
        <v>337</v>
      </c>
      <c r="C88" s="351">
        <v>4115000</v>
      </c>
      <c r="D88" s="587">
        <v>4015000</v>
      </c>
      <c r="E88" s="332">
        <v>146.80000000000001</v>
      </c>
      <c r="F88" s="333" t="s">
        <v>307</v>
      </c>
      <c r="G88" s="333" t="s">
        <v>120</v>
      </c>
      <c r="H88" s="334">
        <v>3.74</v>
      </c>
      <c r="I88" s="334">
        <v>3.74</v>
      </c>
      <c r="J88" s="333" t="s">
        <v>119</v>
      </c>
      <c r="K88" s="333" t="s">
        <v>119</v>
      </c>
      <c r="L88" s="333" t="s">
        <v>125</v>
      </c>
      <c r="M88" s="333" t="s">
        <v>125</v>
      </c>
      <c r="N88" s="333" t="s">
        <v>125</v>
      </c>
      <c r="O88" s="234" t="s">
        <v>119</v>
      </c>
      <c r="P88" s="584" t="s">
        <v>126</v>
      </c>
      <c r="Q88" s="333" t="s">
        <v>122</v>
      </c>
      <c r="R88" s="335" t="s">
        <v>122</v>
      </c>
      <c r="S88" s="333"/>
      <c r="T88" s="333"/>
      <c r="U88" s="333"/>
      <c r="V88" s="1255"/>
      <c r="W88" s="956"/>
      <c r="X88" s="340"/>
    </row>
    <row r="89" spans="1:24" ht="15.75" customHeight="1">
      <c r="A89" s="584">
        <v>72</v>
      </c>
      <c r="B89" s="594" t="s">
        <v>74</v>
      </c>
      <c r="C89" s="351">
        <f>H89*130000</f>
        <v>520000</v>
      </c>
      <c r="D89" s="322" t="s">
        <v>125</v>
      </c>
      <c r="E89" s="332" t="s">
        <v>125</v>
      </c>
      <c r="F89" s="333" t="s">
        <v>125</v>
      </c>
      <c r="G89" s="333" t="s">
        <v>120</v>
      </c>
      <c r="H89" s="334">
        <v>4</v>
      </c>
      <c r="I89" s="334">
        <v>4</v>
      </c>
      <c r="J89" s="333" t="s">
        <v>119</v>
      </c>
      <c r="K89" s="333" t="s">
        <v>119</v>
      </c>
      <c r="L89" s="333" t="s">
        <v>125</v>
      </c>
      <c r="M89" s="333" t="s">
        <v>125</v>
      </c>
      <c r="N89" s="333" t="s">
        <v>125</v>
      </c>
      <c r="O89" s="227"/>
      <c r="P89" s="584"/>
      <c r="Q89" s="333"/>
      <c r="R89" s="333"/>
      <c r="S89" s="333"/>
      <c r="T89" s="333"/>
      <c r="U89" s="333"/>
      <c r="V89" s="1255"/>
      <c r="W89" s="956"/>
      <c r="X89" s="340"/>
    </row>
    <row r="90" spans="1:24" ht="24.75" customHeight="1">
      <c r="A90" s="584"/>
      <c r="B90" s="594" t="s">
        <v>1022</v>
      </c>
      <c r="C90" s="1199" t="s">
        <v>116</v>
      </c>
      <c r="D90" s="1200"/>
      <c r="E90" s="332">
        <v>80.8</v>
      </c>
      <c r="F90" s="333" t="s">
        <v>117</v>
      </c>
      <c r="G90" s="333" t="s">
        <v>120</v>
      </c>
      <c r="H90" s="334">
        <v>3.88</v>
      </c>
      <c r="I90" s="334">
        <v>3.88</v>
      </c>
      <c r="J90" s="715" t="s">
        <v>119</v>
      </c>
      <c r="K90" s="335" t="s">
        <v>119</v>
      </c>
      <c r="L90" s="333" t="s">
        <v>125</v>
      </c>
      <c r="M90" s="333" t="s">
        <v>82</v>
      </c>
      <c r="N90" s="333">
        <v>15</v>
      </c>
      <c r="O90" s="227" t="s">
        <v>439</v>
      </c>
      <c r="P90" s="584" t="s">
        <v>126</v>
      </c>
      <c r="Q90" s="333" t="s">
        <v>122</v>
      </c>
      <c r="R90" s="335" t="s">
        <v>122</v>
      </c>
      <c r="S90" s="333"/>
      <c r="T90" s="333"/>
      <c r="U90" s="333"/>
      <c r="V90" s="1255"/>
      <c r="W90" s="956"/>
      <c r="X90" s="340"/>
    </row>
    <row r="91" spans="1:24" ht="33" customHeight="1">
      <c r="A91" s="584">
        <v>73</v>
      </c>
      <c r="B91" s="594" t="s">
        <v>30</v>
      </c>
      <c r="C91" s="351">
        <v>4215000</v>
      </c>
      <c r="D91" s="352">
        <v>4115000</v>
      </c>
      <c r="E91" s="332">
        <v>147.1</v>
      </c>
      <c r="F91" s="333" t="s">
        <v>307</v>
      </c>
      <c r="G91" s="333" t="s">
        <v>120</v>
      </c>
      <c r="H91" s="334">
        <v>4.05</v>
      </c>
      <c r="I91" s="334">
        <v>4.05</v>
      </c>
      <c r="J91" s="333" t="s">
        <v>119</v>
      </c>
      <c r="K91" s="333" t="s">
        <v>119</v>
      </c>
      <c r="L91" s="335">
        <v>43435</v>
      </c>
      <c r="M91" s="333" t="s">
        <v>125</v>
      </c>
      <c r="N91" s="333">
        <v>9</v>
      </c>
      <c r="O91" s="227" t="s">
        <v>119</v>
      </c>
      <c r="P91" s="584" t="s">
        <v>126</v>
      </c>
      <c r="Q91" s="333" t="s">
        <v>122</v>
      </c>
      <c r="R91" s="335" t="s">
        <v>122</v>
      </c>
      <c r="S91" s="333"/>
      <c r="T91" s="333"/>
      <c r="U91" s="333"/>
      <c r="V91" s="1255"/>
      <c r="W91" s="956"/>
      <c r="X91" s="340"/>
    </row>
    <row r="92" spans="1:24" ht="15.75" customHeight="1">
      <c r="A92" s="584"/>
      <c r="B92" s="594" t="s">
        <v>75</v>
      </c>
      <c r="C92" s="1261" t="s">
        <v>116</v>
      </c>
      <c r="D92" s="1262"/>
      <c r="E92" s="332" t="s">
        <v>125</v>
      </c>
      <c r="F92" s="333" t="s">
        <v>125</v>
      </c>
      <c r="G92" s="333" t="s">
        <v>120</v>
      </c>
      <c r="H92" s="334">
        <v>4.1399999999999997</v>
      </c>
      <c r="I92" s="334">
        <v>4.1399999999999997</v>
      </c>
      <c r="J92" s="333" t="s">
        <v>119</v>
      </c>
      <c r="K92" s="333" t="s">
        <v>119</v>
      </c>
      <c r="L92" s="333" t="s">
        <v>125</v>
      </c>
      <c r="M92" s="333" t="s">
        <v>125</v>
      </c>
      <c r="N92" s="333" t="s">
        <v>125</v>
      </c>
      <c r="O92" s="227"/>
      <c r="P92" s="584"/>
      <c r="Q92" s="333"/>
      <c r="R92" s="333"/>
      <c r="S92" s="333"/>
      <c r="T92" s="333"/>
      <c r="U92" s="333"/>
      <c r="V92" s="1255"/>
      <c r="W92" s="956"/>
      <c r="X92" s="340"/>
    </row>
    <row r="93" spans="1:24" ht="24" customHeight="1">
      <c r="A93" s="584">
        <v>74</v>
      </c>
      <c r="B93" s="594" t="s">
        <v>31</v>
      </c>
      <c r="C93" s="351">
        <f>H93*130000</f>
        <v>570700</v>
      </c>
      <c r="D93" s="511" t="s">
        <v>125</v>
      </c>
      <c r="E93" s="332" t="s">
        <v>125</v>
      </c>
      <c r="F93" s="333" t="s">
        <v>125</v>
      </c>
      <c r="G93" s="333" t="s">
        <v>120</v>
      </c>
      <c r="H93" s="334">
        <v>4.3899999999999997</v>
      </c>
      <c r="I93" s="334">
        <v>4.3899999999999997</v>
      </c>
      <c r="J93" s="333" t="s">
        <v>119</v>
      </c>
      <c r="K93" s="333" t="s">
        <v>119</v>
      </c>
      <c r="L93" s="335" t="s">
        <v>125</v>
      </c>
      <c r="M93" s="333" t="s">
        <v>125</v>
      </c>
      <c r="N93" s="333" t="s">
        <v>125</v>
      </c>
      <c r="O93" s="227"/>
      <c r="P93" s="584"/>
      <c r="Q93" s="333"/>
      <c r="R93" s="335"/>
      <c r="S93" s="333"/>
      <c r="T93" s="333"/>
      <c r="U93" s="333"/>
      <c r="V93" s="1255"/>
      <c r="W93" s="956"/>
      <c r="X93" s="340"/>
    </row>
    <row r="94" spans="1:24" ht="32.450000000000003" customHeight="1">
      <c r="A94" s="584">
        <v>75</v>
      </c>
      <c r="B94" s="594" t="s">
        <v>1187</v>
      </c>
      <c r="C94" s="351">
        <v>4215000</v>
      </c>
      <c r="D94" s="587">
        <v>4115000</v>
      </c>
      <c r="E94" s="332">
        <v>147.19999999999999</v>
      </c>
      <c r="F94" s="333" t="s">
        <v>307</v>
      </c>
      <c r="G94" s="333" t="s">
        <v>120</v>
      </c>
      <c r="H94" s="334">
        <v>4.46</v>
      </c>
      <c r="I94" s="334">
        <v>4.46</v>
      </c>
      <c r="J94" s="333" t="s">
        <v>119</v>
      </c>
      <c r="K94" s="333" t="s">
        <v>119</v>
      </c>
      <c r="L94" s="335">
        <v>43435</v>
      </c>
      <c r="M94" s="333" t="s">
        <v>125</v>
      </c>
      <c r="N94" s="333">
        <v>9</v>
      </c>
      <c r="O94" s="227" t="s">
        <v>119</v>
      </c>
      <c r="P94" s="584" t="s">
        <v>126</v>
      </c>
      <c r="Q94" s="333" t="s">
        <v>122</v>
      </c>
      <c r="R94" s="335" t="s">
        <v>122</v>
      </c>
      <c r="S94" s="333"/>
      <c r="T94" s="333"/>
      <c r="U94" s="333"/>
      <c r="V94" s="1255"/>
      <c r="W94" s="956"/>
      <c r="X94" s="340"/>
    </row>
    <row r="95" spans="1:24" ht="25.5" customHeight="1">
      <c r="A95" s="584">
        <v>76</v>
      </c>
      <c r="B95" s="594" t="s">
        <v>989</v>
      </c>
      <c r="C95" s="1261" t="s">
        <v>116</v>
      </c>
      <c r="D95" s="1262"/>
      <c r="E95" s="332">
        <v>80.8</v>
      </c>
      <c r="F95" s="333" t="s">
        <v>117</v>
      </c>
      <c r="G95" s="333" t="s">
        <v>120</v>
      </c>
      <c r="H95" s="334">
        <v>4.4400000000000004</v>
      </c>
      <c r="I95" s="334">
        <v>4.4400000000000004</v>
      </c>
      <c r="J95" s="333" t="s">
        <v>119</v>
      </c>
      <c r="K95" s="333" t="s">
        <v>119</v>
      </c>
      <c r="L95" s="333" t="s">
        <v>125</v>
      </c>
      <c r="M95" s="333" t="s">
        <v>82</v>
      </c>
      <c r="N95" s="333">
        <v>15</v>
      </c>
      <c r="O95" s="227"/>
      <c r="P95" s="584" t="s">
        <v>126</v>
      </c>
      <c r="Q95" s="641" t="s">
        <v>122</v>
      </c>
      <c r="R95" s="497" t="s">
        <v>122</v>
      </c>
      <c r="S95" s="333"/>
      <c r="T95" s="333"/>
      <c r="U95" s="333"/>
      <c r="V95" s="1255"/>
      <c r="W95" s="956"/>
      <c r="X95" s="340"/>
    </row>
    <row r="96" spans="1:24" ht="15.75" customHeight="1">
      <c r="A96" s="584">
        <v>77</v>
      </c>
      <c r="B96" s="594" t="s">
        <v>7</v>
      </c>
      <c r="C96" s="351">
        <f>H96*135000</f>
        <v>637200</v>
      </c>
      <c r="D96" s="511" t="s">
        <v>125</v>
      </c>
      <c r="E96" s="332" t="s">
        <v>125</v>
      </c>
      <c r="F96" s="333" t="s">
        <v>125</v>
      </c>
      <c r="G96" s="333" t="s">
        <v>120</v>
      </c>
      <c r="H96" s="334">
        <v>4.72</v>
      </c>
      <c r="I96" s="334">
        <v>4.72</v>
      </c>
      <c r="J96" s="494" t="s">
        <v>119</v>
      </c>
      <c r="K96" s="333" t="s">
        <v>119</v>
      </c>
      <c r="L96" s="333" t="s">
        <v>125</v>
      </c>
      <c r="M96" s="333" t="s">
        <v>125</v>
      </c>
      <c r="N96" s="333" t="s">
        <v>125</v>
      </c>
      <c r="O96" s="227"/>
      <c r="P96" s="584"/>
      <c r="Q96" s="333"/>
      <c r="R96" s="335"/>
      <c r="S96" s="333"/>
      <c r="T96" s="333"/>
      <c r="U96" s="333"/>
      <c r="V96" s="1255"/>
      <c r="W96" s="956"/>
      <c r="X96" s="340"/>
    </row>
    <row r="97" spans="1:24" ht="30.6" customHeight="1">
      <c r="A97" s="584">
        <v>78</v>
      </c>
      <c r="B97" s="594" t="s">
        <v>32</v>
      </c>
      <c r="C97" s="351">
        <v>4215000</v>
      </c>
      <c r="D97" s="587">
        <v>4115000</v>
      </c>
      <c r="E97" s="332">
        <v>147.6</v>
      </c>
      <c r="F97" s="333" t="s">
        <v>307</v>
      </c>
      <c r="G97" s="333" t="s">
        <v>120</v>
      </c>
      <c r="H97" s="334">
        <v>4.26</v>
      </c>
      <c r="I97" s="334">
        <v>4.26</v>
      </c>
      <c r="J97" s="333" t="s">
        <v>119</v>
      </c>
      <c r="K97" s="333" t="s">
        <v>119</v>
      </c>
      <c r="L97" s="333" t="s">
        <v>125</v>
      </c>
      <c r="M97" s="333" t="s">
        <v>125</v>
      </c>
      <c r="N97" s="333">
        <v>9</v>
      </c>
      <c r="O97" s="227" t="s">
        <v>119</v>
      </c>
      <c r="P97" s="584" t="s">
        <v>126</v>
      </c>
      <c r="Q97" s="333" t="s">
        <v>122</v>
      </c>
      <c r="R97" s="335" t="s">
        <v>122</v>
      </c>
      <c r="S97" s="333"/>
      <c r="T97" s="333"/>
      <c r="U97" s="333"/>
      <c r="V97" s="1255"/>
      <c r="W97" s="956"/>
      <c r="X97" s="340"/>
    </row>
    <row r="98" spans="1:24" ht="27.75" customHeight="1">
      <c r="A98" s="584">
        <v>79</v>
      </c>
      <c r="B98" s="594" t="s">
        <v>1016</v>
      </c>
      <c r="C98" s="351">
        <v>2615000</v>
      </c>
      <c r="D98" s="587">
        <v>2515000</v>
      </c>
      <c r="E98" s="332">
        <v>82.8</v>
      </c>
      <c r="F98" s="333" t="s">
        <v>117</v>
      </c>
      <c r="G98" s="333" t="s">
        <v>120</v>
      </c>
      <c r="H98" s="334">
        <v>3.59</v>
      </c>
      <c r="I98" s="334">
        <v>3.59</v>
      </c>
      <c r="J98" s="333" t="s">
        <v>119</v>
      </c>
      <c r="K98" s="333" t="s">
        <v>119</v>
      </c>
      <c r="L98" s="333" t="s">
        <v>125</v>
      </c>
      <c r="M98" s="333" t="s">
        <v>82</v>
      </c>
      <c r="N98" s="333">
        <v>15</v>
      </c>
      <c r="O98" s="227"/>
      <c r="P98" s="584" t="s">
        <v>126</v>
      </c>
      <c r="Q98" s="641" t="s">
        <v>122</v>
      </c>
      <c r="R98" s="497" t="s">
        <v>122</v>
      </c>
      <c r="S98" s="333"/>
      <c r="T98" s="333"/>
      <c r="U98" s="333"/>
      <c r="V98" s="1255"/>
      <c r="W98" s="956"/>
      <c r="X98" s="340"/>
    </row>
    <row r="99" spans="1:24" ht="15.75" customHeight="1">
      <c r="A99" s="584">
        <v>80</v>
      </c>
      <c r="B99" s="594" t="s">
        <v>237</v>
      </c>
      <c r="C99" s="351">
        <f>130000*H99</f>
        <v>490100</v>
      </c>
      <c r="D99" s="511" t="s">
        <v>125</v>
      </c>
      <c r="E99" s="332" t="s">
        <v>125</v>
      </c>
      <c r="F99" s="333" t="s">
        <v>125</v>
      </c>
      <c r="G99" s="333" t="s">
        <v>120</v>
      </c>
      <c r="H99" s="334">
        <v>3.77</v>
      </c>
      <c r="I99" s="334">
        <v>3.77</v>
      </c>
      <c r="J99" s="483" t="s">
        <v>119</v>
      </c>
      <c r="K99" s="335"/>
      <c r="L99" s="333" t="s">
        <v>125</v>
      </c>
      <c r="M99" s="333" t="s">
        <v>125</v>
      </c>
      <c r="N99" s="333" t="s">
        <v>125</v>
      </c>
      <c r="O99" s="337"/>
      <c r="P99" s="584"/>
      <c r="Q99" s="333"/>
      <c r="R99" s="333"/>
      <c r="S99" s="333"/>
      <c r="T99" s="333"/>
      <c r="U99" s="333"/>
      <c r="V99" s="1255"/>
      <c r="W99" s="956"/>
      <c r="X99" s="340"/>
    </row>
    <row r="100" spans="1:24" ht="33.6" customHeight="1">
      <c r="A100" s="584">
        <v>81</v>
      </c>
      <c r="B100" s="594" t="s">
        <v>33</v>
      </c>
      <c r="C100" s="351">
        <v>4215000</v>
      </c>
      <c r="D100" s="587">
        <v>4115000</v>
      </c>
      <c r="E100" s="332">
        <v>147.9</v>
      </c>
      <c r="F100" s="333" t="s">
        <v>307</v>
      </c>
      <c r="G100" s="333" t="s">
        <v>120</v>
      </c>
      <c r="H100" s="334">
        <v>3.5</v>
      </c>
      <c r="I100" s="334">
        <v>3.5</v>
      </c>
      <c r="J100" s="333" t="s">
        <v>119</v>
      </c>
      <c r="K100" s="333" t="s">
        <v>119</v>
      </c>
      <c r="L100" s="335">
        <v>43435</v>
      </c>
      <c r="M100" s="333" t="s">
        <v>125</v>
      </c>
      <c r="N100" s="333">
        <v>9</v>
      </c>
      <c r="O100" s="227" t="s">
        <v>119</v>
      </c>
      <c r="P100" s="584" t="s">
        <v>126</v>
      </c>
      <c r="Q100" s="333" t="s">
        <v>122</v>
      </c>
      <c r="R100" s="335" t="s">
        <v>122</v>
      </c>
      <c r="S100" s="333"/>
      <c r="T100" s="333"/>
      <c r="U100" s="333"/>
      <c r="V100" s="1255"/>
      <c r="W100" s="956"/>
      <c r="X100" s="340"/>
    </row>
    <row r="101" spans="1:24" ht="33.6" customHeight="1">
      <c r="A101" s="584">
        <v>82</v>
      </c>
      <c r="B101" s="594" t="s">
        <v>76</v>
      </c>
      <c r="C101" s="351">
        <v>4315000</v>
      </c>
      <c r="D101" s="587">
        <v>4215000</v>
      </c>
      <c r="E101" s="332">
        <v>146</v>
      </c>
      <c r="F101" s="333" t="s">
        <v>307</v>
      </c>
      <c r="G101" s="333" t="s">
        <v>120</v>
      </c>
      <c r="H101" s="334">
        <v>2.96</v>
      </c>
      <c r="I101" s="334">
        <v>2.96</v>
      </c>
      <c r="J101" s="336" t="s">
        <v>119</v>
      </c>
      <c r="K101" s="336" t="s">
        <v>119</v>
      </c>
      <c r="L101" s="335">
        <v>43435</v>
      </c>
      <c r="M101" s="333" t="s">
        <v>125</v>
      </c>
      <c r="N101" s="333">
        <v>9</v>
      </c>
      <c r="O101" s="328" t="s">
        <v>119</v>
      </c>
      <c r="P101" s="584" t="s">
        <v>126</v>
      </c>
      <c r="Q101" s="333" t="s">
        <v>122</v>
      </c>
      <c r="R101" s="335" t="s">
        <v>122</v>
      </c>
      <c r="S101" s="333"/>
      <c r="T101" s="333"/>
      <c r="U101" s="333"/>
      <c r="V101" s="729"/>
      <c r="W101" s="956"/>
      <c r="X101" s="340"/>
    </row>
    <row r="102" spans="1:24" ht="30.6" customHeight="1">
      <c r="A102" s="584">
        <v>83</v>
      </c>
      <c r="B102" s="595" t="s">
        <v>1017</v>
      </c>
      <c r="C102" s="293">
        <v>2715000</v>
      </c>
      <c r="D102" s="587">
        <v>2615000</v>
      </c>
      <c r="E102" s="332">
        <v>82.6</v>
      </c>
      <c r="F102" s="333" t="s">
        <v>117</v>
      </c>
      <c r="G102" s="333" t="s">
        <v>120</v>
      </c>
      <c r="H102" s="334">
        <v>5.13</v>
      </c>
      <c r="I102" s="334">
        <v>5.13</v>
      </c>
      <c r="J102" s="333" t="s">
        <v>119</v>
      </c>
      <c r="K102" s="335" t="s">
        <v>119</v>
      </c>
      <c r="L102" s="335" t="s">
        <v>125</v>
      </c>
      <c r="M102" s="333" t="s">
        <v>125</v>
      </c>
      <c r="N102" s="333">
        <v>15</v>
      </c>
      <c r="O102" s="584">
        <v>2018</v>
      </c>
      <c r="P102" s="584" t="s">
        <v>126</v>
      </c>
      <c r="Q102" s="333" t="s">
        <v>122</v>
      </c>
      <c r="R102" s="335" t="s">
        <v>122</v>
      </c>
      <c r="S102" s="333"/>
      <c r="T102" s="333"/>
      <c r="U102" s="333"/>
      <c r="V102" s="729"/>
      <c r="W102" s="956"/>
      <c r="X102" s="340"/>
    </row>
    <row r="103" spans="1:24" ht="30.6" customHeight="1">
      <c r="A103" s="584">
        <v>84</v>
      </c>
      <c r="B103" s="595" t="s">
        <v>1188</v>
      </c>
      <c r="C103" s="293">
        <v>4115000</v>
      </c>
      <c r="D103" s="489">
        <v>4015000</v>
      </c>
      <c r="E103" s="332">
        <v>145.19999999999999</v>
      </c>
      <c r="F103" s="333" t="s">
        <v>307</v>
      </c>
      <c r="G103" s="333" t="s">
        <v>120</v>
      </c>
      <c r="H103" s="334">
        <v>5.03</v>
      </c>
      <c r="I103" s="334">
        <v>5.03</v>
      </c>
      <c r="J103" s="336" t="s">
        <v>119</v>
      </c>
      <c r="K103" s="336" t="s">
        <v>119</v>
      </c>
      <c r="L103" s="335">
        <v>43435</v>
      </c>
      <c r="M103" s="333" t="s">
        <v>125</v>
      </c>
      <c r="N103" s="333">
        <v>9</v>
      </c>
      <c r="O103" s="328" t="s">
        <v>119</v>
      </c>
      <c r="P103" s="584" t="s">
        <v>126</v>
      </c>
      <c r="Q103" s="333" t="s">
        <v>122</v>
      </c>
      <c r="R103" s="335" t="s">
        <v>122</v>
      </c>
      <c r="S103" s="333"/>
      <c r="T103" s="333"/>
      <c r="U103" s="333"/>
      <c r="V103" s="729"/>
      <c r="W103" s="956"/>
      <c r="X103" s="340"/>
    </row>
    <row r="104" spans="1:24" ht="27.6" customHeight="1">
      <c r="A104" s="584">
        <v>85</v>
      </c>
      <c r="B104" s="594" t="s">
        <v>242</v>
      </c>
      <c r="C104" s="351">
        <v>4415000</v>
      </c>
      <c r="D104" s="511">
        <v>4315000</v>
      </c>
      <c r="E104" s="332">
        <v>144.1</v>
      </c>
      <c r="F104" s="333" t="s">
        <v>307</v>
      </c>
      <c r="G104" s="333" t="s">
        <v>120</v>
      </c>
      <c r="H104" s="334">
        <v>4.76</v>
      </c>
      <c r="I104" s="334">
        <v>4.76</v>
      </c>
      <c r="J104" s="336" t="s">
        <v>119</v>
      </c>
      <c r="K104" s="336" t="s">
        <v>119</v>
      </c>
      <c r="L104" s="335" t="s">
        <v>125</v>
      </c>
      <c r="M104" s="333" t="s">
        <v>125</v>
      </c>
      <c r="N104" s="333" t="s">
        <v>125</v>
      </c>
      <c r="O104" s="328" t="s">
        <v>119</v>
      </c>
      <c r="P104" s="584" t="s">
        <v>126</v>
      </c>
      <c r="Q104" s="333" t="s">
        <v>122</v>
      </c>
      <c r="R104" s="335" t="s">
        <v>122</v>
      </c>
      <c r="S104" s="333"/>
      <c r="T104" s="333"/>
      <c r="U104" s="333"/>
      <c r="V104" s="729"/>
      <c r="W104" s="956"/>
      <c r="X104" s="340"/>
    </row>
    <row r="105" spans="1:24" ht="28.9" customHeight="1">
      <c r="A105" s="584">
        <v>86</v>
      </c>
      <c r="B105" s="595" t="s">
        <v>1192</v>
      </c>
      <c r="C105" s="351">
        <f>H105*150000</f>
        <v>666000.00000000012</v>
      </c>
      <c r="D105" s="511" t="s">
        <v>125</v>
      </c>
      <c r="E105" s="332" t="s">
        <v>125</v>
      </c>
      <c r="F105" s="333" t="s">
        <v>125</v>
      </c>
      <c r="G105" s="333" t="s">
        <v>120</v>
      </c>
      <c r="H105" s="334">
        <v>4.4400000000000004</v>
      </c>
      <c r="I105" s="334">
        <v>4.4400000000000004</v>
      </c>
      <c r="J105" s="336" t="s">
        <v>119</v>
      </c>
      <c r="K105" s="336" t="s">
        <v>119</v>
      </c>
      <c r="L105" s="335" t="s">
        <v>125</v>
      </c>
      <c r="M105" s="333" t="s">
        <v>125</v>
      </c>
      <c r="N105" s="333" t="s">
        <v>125</v>
      </c>
      <c r="O105" s="333"/>
      <c r="P105" s="584"/>
      <c r="Q105" s="333"/>
      <c r="R105" s="333"/>
      <c r="S105" s="333"/>
      <c r="T105" s="333"/>
      <c r="U105" s="333"/>
      <c r="V105" s="729"/>
      <c r="W105" s="956"/>
      <c r="X105" s="340"/>
    </row>
    <row r="106" spans="1:24" ht="57" customHeight="1">
      <c r="A106" s="584">
        <v>87</v>
      </c>
      <c r="B106" s="595" t="s">
        <v>1193</v>
      </c>
      <c r="C106" s="351">
        <v>4665000</v>
      </c>
      <c r="D106" s="587">
        <v>4515000</v>
      </c>
      <c r="E106" s="332">
        <v>143.80000000000001</v>
      </c>
      <c r="F106" s="333" t="s">
        <v>307</v>
      </c>
      <c r="G106" s="333" t="s">
        <v>120</v>
      </c>
      <c r="H106" s="334">
        <v>3.42</v>
      </c>
      <c r="I106" s="334">
        <v>3.42</v>
      </c>
      <c r="J106" s="336" t="s">
        <v>119</v>
      </c>
      <c r="K106" s="336" t="s">
        <v>119</v>
      </c>
      <c r="L106" s="335">
        <v>43435</v>
      </c>
      <c r="M106" s="333" t="s">
        <v>125</v>
      </c>
      <c r="N106" s="333">
        <v>9</v>
      </c>
      <c r="O106" s="328" t="s">
        <v>119</v>
      </c>
      <c r="P106" s="584" t="s">
        <v>126</v>
      </c>
      <c r="Q106" s="333" t="s">
        <v>122</v>
      </c>
      <c r="R106" s="335" t="s">
        <v>122</v>
      </c>
      <c r="S106" s="333"/>
      <c r="T106" s="333"/>
      <c r="U106" s="333"/>
      <c r="V106" s="730" t="s">
        <v>1194</v>
      </c>
      <c r="W106" s="956"/>
      <c r="X106" s="340"/>
    </row>
    <row r="107" spans="1:24" ht="15.75" customHeight="1">
      <c r="A107" s="584">
        <v>88</v>
      </c>
      <c r="B107" s="594" t="s">
        <v>1021</v>
      </c>
      <c r="C107" s="351">
        <v>2815000</v>
      </c>
      <c r="D107" s="587">
        <v>2715000</v>
      </c>
      <c r="E107" s="332">
        <v>81.3</v>
      </c>
      <c r="F107" s="333" t="s">
        <v>117</v>
      </c>
      <c r="G107" s="333" t="s">
        <v>120</v>
      </c>
      <c r="H107" s="334">
        <v>4.87</v>
      </c>
      <c r="I107" s="334">
        <v>4.87</v>
      </c>
      <c r="J107" s="336" t="s">
        <v>119</v>
      </c>
      <c r="K107" s="336" t="s">
        <v>119</v>
      </c>
      <c r="L107" s="335" t="s">
        <v>125</v>
      </c>
      <c r="M107" s="333" t="s">
        <v>82</v>
      </c>
      <c r="N107" s="333">
        <v>15</v>
      </c>
      <c r="O107" s="328" t="s">
        <v>119</v>
      </c>
      <c r="P107" s="584" t="s">
        <v>126</v>
      </c>
      <c r="Q107" s="333" t="s">
        <v>122</v>
      </c>
      <c r="R107" s="335" t="s">
        <v>122</v>
      </c>
      <c r="S107" s="333"/>
      <c r="T107" s="333"/>
      <c r="U107" s="333"/>
      <c r="V107" s="729"/>
      <c r="W107" s="956"/>
      <c r="X107" s="340"/>
    </row>
    <row r="108" spans="1:24" ht="30.6" customHeight="1">
      <c r="A108" s="584">
        <v>89</v>
      </c>
      <c r="B108" s="594" t="s">
        <v>1137</v>
      </c>
      <c r="C108" s="351">
        <v>4515000</v>
      </c>
      <c r="D108" s="587">
        <v>4415000</v>
      </c>
      <c r="E108" s="332">
        <v>146.19999999999999</v>
      </c>
      <c r="F108" s="333" t="s">
        <v>307</v>
      </c>
      <c r="G108" s="333" t="s">
        <v>120</v>
      </c>
      <c r="H108" s="334">
        <v>4.22</v>
      </c>
      <c r="I108" s="334">
        <v>4.22</v>
      </c>
      <c r="J108" s="336" t="s">
        <v>119</v>
      </c>
      <c r="K108" s="336" t="s">
        <v>119</v>
      </c>
      <c r="L108" s="335">
        <v>43435</v>
      </c>
      <c r="M108" s="333" t="s">
        <v>125</v>
      </c>
      <c r="N108" s="333">
        <v>9</v>
      </c>
      <c r="O108" s="328" t="s">
        <v>119</v>
      </c>
      <c r="P108" s="584" t="s">
        <v>126</v>
      </c>
      <c r="Q108" s="333" t="s">
        <v>122</v>
      </c>
      <c r="R108" s="335" t="s">
        <v>122</v>
      </c>
      <c r="S108" s="333"/>
      <c r="T108" s="333"/>
      <c r="U108" s="333"/>
      <c r="V108" s="729"/>
      <c r="W108" s="956"/>
      <c r="X108" s="340"/>
    </row>
    <row r="109" spans="1:24" ht="15.75" customHeight="1">
      <c r="A109" s="584"/>
      <c r="B109" s="594" t="s">
        <v>77</v>
      </c>
      <c r="C109" s="1263" t="s">
        <v>245</v>
      </c>
      <c r="D109" s="1264"/>
      <c r="E109" s="332" t="s">
        <v>125</v>
      </c>
      <c r="F109" s="333" t="s">
        <v>125</v>
      </c>
      <c r="G109" s="333" t="s">
        <v>120</v>
      </c>
      <c r="H109" s="334">
        <v>3.02</v>
      </c>
      <c r="I109" s="334">
        <v>3.02</v>
      </c>
      <c r="J109" s="336" t="s">
        <v>119</v>
      </c>
      <c r="K109" s="336" t="s">
        <v>119</v>
      </c>
      <c r="L109" s="335" t="s">
        <v>125</v>
      </c>
      <c r="M109" s="333" t="s">
        <v>125</v>
      </c>
      <c r="N109" s="333" t="s">
        <v>125</v>
      </c>
      <c r="O109" s="333"/>
      <c r="P109" s="584"/>
      <c r="Q109" s="333"/>
      <c r="R109" s="333"/>
      <c r="S109" s="333"/>
      <c r="T109" s="333"/>
      <c r="U109" s="333"/>
      <c r="V109" s="729"/>
      <c r="W109" s="956"/>
      <c r="X109" s="340"/>
    </row>
    <row r="110" spans="1:24" ht="31.15" customHeight="1">
      <c r="A110" s="584">
        <v>90</v>
      </c>
      <c r="B110" s="594" t="s">
        <v>34</v>
      </c>
      <c r="C110" s="351">
        <v>4315000</v>
      </c>
      <c r="D110" s="587">
        <v>4215000</v>
      </c>
      <c r="E110" s="332">
        <v>145.30000000000001</v>
      </c>
      <c r="F110" s="333" t="s">
        <v>307</v>
      </c>
      <c r="G110" s="333" t="s">
        <v>120</v>
      </c>
      <c r="H110" s="334">
        <v>4.6399999999999997</v>
      </c>
      <c r="I110" s="334">
        <v>4.6399999999999997</v>
      </c>
      <c r="J110" s="336" t="s">
        <v>119</v>
      </c>
      <c r="K110" s="335" t="s">
        <v>119</v>
      </c>
      <c r="L110" s="335">
        <v>43435</v>
      </c>
      <c r="M110" s="333" t="s">
        <v>125</v>
      </c>
      <c r="N110" s="333">
        <v>9</v>
      </c>
      <c r="O110" s="333"/>
      <c r="P110" s="584" t="s">
        <v>126</v>
      </c>
      <c r="Q110" s="333" t="s">
        <v>122</v>
      </c>
      <c r="R110" s="335" t="s">
        <v>122</v>
      </c>
      <c r="S110" s="333"/>
      <c r="T110" s="333"/>
      <c r="U110" s="333"/>
      <c r="V110" s="729"/>
      <c r="W110" s="956"/>
      <c r="X110" s="340"/>
    </row>
    <row r="111" spans="1:24" ht="15.75" customHeight="1">
      <c r="A111" s="584">
        <v>91</v>
      </c>
      <c r="B111" s="594" t="s">
        <v>243</v>
      </c>
      <c r="C111" s="435">
        <v>2815000</v>
      </c>
      <c r="D111" s="352">
        <v>2715000</v>
      </c>
      <c r="E111" s="332">
        <v>81.5</v>
      </c>
      <c r="F111" s="333" t="s">
        <v>117</v>
      </c>
      <c r="G111" s="333" t="s">
        <v>120</v>
      </c>
      <c r="H111" s="334">
        <v>4.4800000000000004</v>
      </c>
      <c r="I111" s="334">
        <v>4.4800000000000004</v>
      </c>
      <c r="J111" s="336" t="s">
        <v>119</v>
      </c>
      <c r="K111" s="335" t="s">
        <v>119</v>
      </c>
      <c r="L111" s="335" t="s">
        <v>125</v>
      </c>
      <c r="M111" s="333" t="s">
        <v>82</v>
      </c>
      <c r="N111" s="333">
        <v>15</v>
      </c>
      <c r="O111" s="328" t="s">
        <v>119</v>
      </c>
      <c r="P111" s="584" t="s">
        <v>126</v>
      </c>
      <c r="Q111" s="333" t="s">
        <v>122</v>
      </c>
      <c r="R111" s="335" t="s">
        <v>122</v>
      </c>
      <c r="S111" s="333"/>
      <c r="T111" s="333"/>
      <c r="U111" s="333"/>
      <c r="V111" s="729"/>
      <c r="W111" s="956"/>
      <c r="X111" s="340"/>
    </row>
    <row r="112" spans="1:24" ht="15.75" customHeight="1">
      <c r="A112" s="584">
        <v>92</v>
      </c>
      <c r="B112" s="594" t="s">
        <v>991</v>
      </c>
      <c r="C112" s="351">
        <v>4215000</v>
      </c>
      <c r="D112" s="511">
        <v>4115000</v>
      </c>
      <c r="E112" s="332">
        <v>147.80000000000001</v>
      </c>
      <c r="F112" s="333" t="s">
        <v>307</v>
      </c>
      <c r="G112" s="333" t="s">
        <v>120</v>
      </c>
      <c r="H112" s="334">
        <v>3.76</v>
      </c>
      <c r="I112" s="334">
        <v>3.76</v>
      </c>
      <c r="J112" s="336" t="s">
        <v>119</v>
      </c>
      <c r="K112" s="335" t="s">
        <v>119</v>
      </c>
      <c r="L112" s="335">
        <v>43435</v>
      </c>
      <c r="M112" s="333" t="s">
        <v>125</v>
      </c>
      <c r="N112" s="333">
        <v>9</v>
      </c>
      <c r="O112" s="333"/>
      <c r="P112" s="584" t="s">
        <v>126</v>
      </c>
      <c r="Q112" s="333"/>
      <c r="R112" s="333"/>
      <c r="S112" s="333"/>
      <c r="T112" s="333"/>
      <c r="U112" s="333"/>
      <c r="V112" s="729"/>
      <c r="W112" s="956"/>
      <c r="X112" s="340"/>
    </row>
    <row r="113" spans="1:24" ht="34.15" customHeight="1">
      <c r="A113" s="584">
        <v>93</v>
      </c>
      <c r="B113" s="594" t="s">
        <v>35</v>
      </c>
      <c r="C113" s="434">
        <v>4515000</v>
      </c>
      <c r="D113" s="511">
        <v>4415000</v>
      </c>
      <c r="E113" s="332">
        <v>147.80000000000001</v>
      </c>
      <c r="F113" s="333" t="s">
        <v>307</v>
      </c>
      <c r="G113" s="333" t="s">
        <v>120</v>
      </c>
      <c r="H113" s="334">
        <v>3.03</v>
      </c>
      <c r="I113" s="334">
        <v>3.03</v>
      </c>
      <c r="J113" s="336" t="s">
        <v>119</v>
      </c>
      <c r="K113" s="335" t="s">
        <v>119</v>
      </c>
      <c r="L113" s="335">
        <v>43435</v>
      </c>
      <c r="M113" s="333" t="s">
        <v>125</v>
      </c>
      <c r="N113" s="333">
        <v>9</v>
      </c>
      <c r="O113" s="328" t="s">
        <v>119</v>
      </c>
      <c r="P113" s="584" t="s">
        <v>126</v>
      </c>
      <c r="Q113" s="333" t="s">
        <v>122</v>
      </c>
      <c r="R113" s="335" t="s">
        <v>122</v>
      </c>
      <c r="S113" s="333"/>
      <c r="T113" s="333"/>
      <c r="U113" s="333"/>
      <c r="V113" s="729"/>
      <c r="W113" s="956"/>
      <c r="X113" s="340"/>
    </row>
    <row r="114" spans="1:24" ht="31.9" customHeight="1">
      <c r="A114" s="584">
        <v>94</v>
      </c>
      <c r="B114" s="594" t="s">
        <v>36</v>
      </c>
      <c r="C114" s="434">
        <v>4515000</v>
      </c>
      <c r="D114" s="511">
        <v>4415000</v>
      </c>
      <c r="E114" s="332">
        <v>145.4</v>
      </c>
      <c r="F114" s="333" t="s">
        <v>307</v>
      </c>
      <c r="G114" s="333" t="s">
        <v>120</v>
      </c>
      <c r="H114" s="334">
        <v>4.91</v>
      </c>
      <c r="I114" s="334">
        <v>4.91</v>
      </c>
      <c r="J114" s="336" t="s">
        <v>119</v>
      </c>
      <c r="K114" s="336" t="s">
        <v>119</v>
      </c>
      <c r="L114" s="335">
        <v>43435</v>
      </c>
      <c r="M114" s="333" t="s">
        <v>125</v>
      </c>
      <c r="N114" s="333">
        <v>9</v>
      </c>
      <c r="O114" s="328" t="s">
        <v>119</v>
      </c>
      <c r="P114" s="584" t="s">
        <v>126</v>
      </c>
      <c r="Q114" s="333" t="s">
        <v>122</v>
      </c>
      <c r="R114" s="335" t="s">
        <v>122</v>
      </c>
      <c r="S114" s="333"/>
      <c r="T114" s="333"/>
      <c r="U114" s="333"/>
      <c r="V114" s="729"/>
      <c r="W114" s="956"/>
      <c r="X114" s="340"/>
    </row>
    <row r="115" spans="1:24" ht="15.75" customHeight="1">
      <c r="A115" s="584">
        <v>95</v>
      </c>
      <c r="B115" s="594" t="s">
        <v>1130</v>
      </c>
      <c r="C115" s="597">
        <v>2815000</v>
      </c>
      <c r="D115" s="511">
        <v>2715000</v>
      </c>
      <c r="E115" s="332">
        <v>81.3</v>
      </c>
      <c r="F115" s="333" t="s">
        <v>117</v>
      </c>
      <c r="G115" s="333" t="s">
        <v>120</v>
      </c>
      <c r="H115" s="334">
        <v>4.68</v>
      </c>
      <c r="I115" s="334">
        <v>4.68</v>
      </c>
      <c r="J115" s="336" t="s">
        <v>119</v>
      </c>
      <c r="K115" s="488" t="s">
        <v>119</v>
      </c>
      <c r="L115" s="335" t="s">
        <v>125</v>
      </c>
      <c r="M115" s="333" t="s">
        <v>82</v>
      </c>
      <c r="N115" s="333">
        <v>15</v>
      </c>
      <c r="O115" s="584"/>
      <c r="P115" s="584" t="s">
        <v>126</v>
      </c>
      <c r="Q115" s="641" t="s">
        <v>122</v>
      </c>
      <c r="R115" s="641" t="s">
        <v>122</v>
      </c>
      <c r="S115" s="641"/>
      <c r="T115" s="333"/>
      <c r="U115" s="333"/>
      <c r="V115" s="729"/>
      <c r="W115" s="956"/>
      <c r="X115" s="340"/>
    </row>
    <row r="116" spans="1:24" ht="15.75" customHeight="1">
      <c r="A116" s="584">
        <v>96</v>
      </c>
      <c r="B116" s="594" t="s">
        <v>1020</v>
      </c>
      <c r="C116" s="598">
        <v>2815000</v>
      </c>
      <c r="D116" s="599">
        <v>2715000</v>
      </c>
      <c r="E116" s="332">
        <v>81.599999999999994</v>
      </c>
      <c r="F116" s="333" t="s">
        <v>117</v>
      </c>
      <c r="G116" s="333" t="s">
        <v>120</v>
      </c>
      <c r="H116" s="334">
        <v>4.95</v>
      </c>
      <c r="I116" s="334">
        <v>4.95</v>
      </c>
      <c r="J116" s="336" t="s">
        <v>119</v>
      </c>
      <c r="K116" s="336" t="s">
        <v>119</v>
      </c>
      <c r="L116" s="335" t="s">
        <v>125</v>
      </c>
      <c r="M116" s="333" t="s">
        <v>82</v>
      </c>
      <c r="N116" s="333">
        <v>15</v>
      </c>
      <c r="O116" s="328" t="s">
        <v>119</v>
      </c>
      <c r="P116" s="584" t="s">
        <v>126</v>
      </c>
      <c r="Q116" s="333" t="s">
        <v>122</v>
      </c>
      <c r="R116" s="335" t="s">
        <v>122</v>
      </c>
      <c r="S116" s="333"/>
      <c r="T116" s="333"/>
      <c r="U116" s="333"/>
      <c r="V116" s="729"/>
      <c r="W116" s="956"/>
      <c r="X116" s="340"/>
    </row>
    <row r="117" spans="1:24" ht="15.75" customHeight="1">
      <c r="A117" s="584">
        <v>97</v>
      </c>
      <c r="B117" s="594" t="s">
        <v>990</v>
      </c>
      <c r="C117" s="351">
        <v>4415000</v>
      </c>
      <c r="D117" s="511">
        <v>4315000</v>
      </c>
      <c r="E117" s="332" t="s">
        <v>125</v>
      </c>
      <c r="F117" s="333" t="s">
        <v>125</v>
      </c>
      <c r="G117" s="333" t="s">
        <v>120</v>
      </c>
      <c r="H117" s="334">
        <v>5.0199999999999996</v>
      </c>
      <c r="I117" s="334">
        <v>5.0199999999999996</v>
      </c>
      <c r="J117" s="336" t="s">
        <v>119</v>
      </c>
      <c r="K117" s="336" t="s">
        <v>119</v>
      </c>
      <c r="L117" s="335" t="s">
        <v>125</v>
      </c>
      <c r="M117" s="333" t="s">
        <v>125</v>
      </c>
      <c r="N117" s="333" t="s">
        <v>125</v>
      </c>
      <c r="O117" s="584"/>
      <c r="P117" s="584"/>
      <c r="Q117" s="451"/>
      <c r="R117" s="451"/>
      <c r="S117" s="451"/>
      <c r="T117" s="333"/>
      <c r="U117" s="333"/>
      <c r="V117" s="729"/>
      <c r="W117" s="956"/>
      <c r="X117" s="340"/>
    </row>
    <row r="118" spans="1:24" ht="25.5" customHeight="1">
      <c r="A118" s="584">
        <v>98</v>
      </c>
      <c r="B118" s="594" t="s">
        <v>37</v>
      </c>
      <c r="C118" s="351">
        <v>4815000</v>
      </c>
      <c r="D118" s="511">
        <v>4715000</v>
      </c>
      <c r="E118" s="332">
        <v>148.30000000000001</v>
      </c>
      <c r="F118" s="333" t="s">
        <v>307</v>
      </c>
      <c r="G118" s="333" t="s">
        <v>120</v>
      </c>
      <c r="H118" s="334">
        <v>4.46</v>
      </c>
      <c r="I118" s="334">
        <v>4.46</v>
      </c>
      <c r="J118" s="336" t="s">
        <v>119</v>
      </c>
      <c r="K118" s="336" t="s">
        <v>119</v>
      </c>
      <c r="L118" s="335">
        <v>43435</v>
      </c>
      <c r="M118" s="333" t="s">
        <v>125</v>
      </c>
      <c r="N118" s="333">
        <v>9</v>
      </c>
      <c r="O118" s="328" t="s">
        <v>119</v>
      </c>
      <c r="P118" s="584" t="s">
        <v>126</v>
      </c>
      <c r="Q118" s="333" t="s">
        <v>122</v>
      </c>
      <c r="R118" s="335" t="s">
        <v>122</v>
      </c>
      <c r="S118" s="333"/>
      <c r="T118" s="333"/>
      <c r="U118" s="333"/>
      <c r="V118" s="729"/>
      <c r="W118" s="956"/>
      <c r="X118" s="340"/>
    </row>
    <row r="119" spans="1:24" ht="15.75" customHeight="1">
      <c r="A119" s="584">
        <v>99</v>
      </c>
      <c r="B119" s="594" t="s">
        <v>78</v>
      </c>
      <c r="C119" s="1267" t="s">
        <v>116</v>
      </c>
      <c r="D119" s="1268"/>
      <c r="E119" s="332" t="s">
        <v>125</v>
      </c>
      <c r="F119" s="333" t="s">
        <v>125</v>
      </c>
      <c r="G119" s="333" t="s">
        <v>120</v>
      </c>
      <c r="H119" s="334">
        <v>4.53</v>
      </c>
      <c r="I119" s="334">
        <v>4.53</v>
      </c>
      <c r="J119" s="336" t="s">
        <v>119</v>
      </c>
      <c r="K119" s="336"/>
      <c r="L119" s="335" t="s">
        <v>125</v>
      </c>
      <c r="M119" s="333" t="s">
        <v>125</v>
      </c>
      <c r="N119" s="333" t="s">
        <v>125</v>
      </c>
      <c r="O119" s="584"/>
      <c r="P119" s="584"/>
      <c r="Q119" s="333"/>
      <c r="R119" s="333"/>
      <c r="S119" s="333"/>
      <c r="T119" s="333"/>
      <c r="U119" s="333"/>
      <c r="V119" s="729"/>
      <c r="W119" s="956"/>
      <c r="X119" s="340"/>
    </row>
    <row r="120" spans="1:24" ht="15.75" customHeight="1">
      <c r="A120" s="584">
        <v>100</v>
      </c>
      <c r="B120" s="594" t="s">
        <v>1019</v>
      </c>
      <c r="C120" s="351">
        <v>2815000</v>
      </c>
      <c r="D120" s="511">
        <v>2715000</v>
      </c>
      <c r="E120" s="332">
        <v>82.1</v>
      </c>
      <c r="F120" s="333" t="s">
        <v>117</v>
      </c>
      <c r="G120" s="333" t="s">
        <v>120</v>
      </c>
      <c r="H120" s="334">
        <v>4.32</v>
      </c>
      <c r="I120" s="334">
        <v>4.32</v>
      </c>
      <c r="J120" s="336" t="s">
        <v>119</v>
      </c>
      <c r="K120" s="336" t="s">
        <v>119</v>
      </c>
      <c r="L120" s="335" t="s">
        <v>125</v>
      </c>
      <c r="M120" s="333" t="s">
        <v>82</v>
      </c>
      <c r="N120" s="333">
        <v>15</v>
      </c>
      <c r="O120" s="328" t="s">
        <v>119</v>
      </c>
      <c r="P120" s="584" t="s">
        <v>126</v>
      </c>
      <c r="Q120" s="333" t="s">
        <v>122</v>
      </c>
      <c r="R120" s="333" t="s">
        <v>122</v>
      </c>
      <c r="S120" s="333"/>
      <c r="T120" s="333"/>
      <c r="U120" s="333"/>
      <c r="V120" s="729"/>
      <c r="W120" s="956"/>
      <c r="X120" s="340"/>
    </row>
    <row r="121" spans="1:24" ht="31.9" customHeight="1">
      <c r="A121" s="584">
        <v>101</v>
      </c>
      <c r="B121" s="594" t="s">
        <v>38</v>
      </c>
      <c r="C121" s="351">
        <v>4415000</v>
      </c>
      <c r="D121" s="511">
        <v>4315000</v>
      </c>
      <c r="E121" s="332">
        <v>149.5</v>
      </c>
      <c r="F121" s="333" t="s">
        <v>307</v>
      </c>
      <c r="G121" s="333" t="s">
        <v>120</v>
      </c>
      <c r="H121" s="334">
        <v>3.89</v>
      </c>
      <c r="I121" s="334">
        <v>3.89</v>
      </c>
      <c r="J121" s="336" t="s">
        <v>119</v>
      </c>
      <c r="K121" s="336" t="s">
        <v>119</v>
      </c>
      <c r="L121" s="335">
        <v>43435</v>
      </c>
      <c r="M121" s="333" t="s">
        <v>125</v>
      </c>
      <c r="N121" s="333">
        <v>9</v>
      </c>
      <c r="O121" s="328" t="s">
        <v>119</v>
      </c>
      <c r="P121" s="584" t="s">
        <v>126</v>
      </c>
      <c r="Q121" s="333" t="s">
        <v>122</v>
      </c>
      <c r="R121" s="335" t="s">
        <v>122</v>
      </c>
      <c r="S121" s="333"/>
      <c r="T121" s="333"/>
      <c r="U121" s="333"/>
      <c r="V121" s="729"/>
      <c r="W121" s="956"/>
      <c r="X121" s="340"/>
    </row>
    <row r="122" spans="1:24" ht="33.6" customHeight="1">
      <c r="A122" s="584">
        <v>102</v>
      </c>
      <c r="B122" s="600" t="s">
        <v>986</v>
      </c>
      <c r="C122" s="351">
        <v>4815000</v>
      </c>
      <c r="D122" s="511">
        <v>4715000</v>
      </c>
      <c r="E122" s="332">
        <v>146.4</v>
      </c>
      <c r="F122" s="333" t="s">
        <v>307</v>
      </c>
      <c r="G122" s="333" t="s">
        <v>120</v>
      </c>
      <c r="H122" s="334">
        <v>4.4000000000000004</v>
      </c>
      <c r="I122" s="334">
        <v>4.4000000000000004</v>
      </c>
      <c r="J122" s="336" t="s">
        <v>119</v>
      </c>
      <c r="K122" s="336" t="s">
        <v>119</v>
      </c>
      <c r="L122" s="335">
        <v>43435</v>
      </c>
      <c r="M122" s="333" t="s">
        <v>125</v>
      </c>
      <c r="N122" s="333">
        <v>9</v>
      </c>
      <c r="O122" s="328" t="s">
        <v>119</v>
      </c>
      <c r="P122" s="584" t="s">
        <v>126</v>
      </c>
      <c r="Q122" s="333" t="s">
        <v>122</v>
      </c>
      <c r="R122" s="335" t="s">
        <v>122</v>
      </c>
      <c r="S122" s="333"/>
      <c r="T122" s="333"/>
      <c r="U122" s="333"/>
      <c r="V122" s="729"/>
      <c r="W122" s="956"/>
      <c r="X122" s="340"/>
    </row>
    <row r="123" spans="1:24" ht="26.25" customHeight="1">
      <c r="A123" s="584">
        <v>103</v>
      </c>
      <c r="B123" s="595" t="s">
        <v>1078</v>
      </c>
      <c r="C123" s="351">
        <v>4615000</v>
      </c>
      <c r="D123" s="587">
        <v>4515000</v>
      </c>
      <c r="E123" s="332">
        <v>149</v>
      </c>
      <c r="F123" s="333" t="s">
        <v>307</v>
      </c>
      <c r="G123" s="333" t="s">
        <v>120</v>
      </c>
      <c r="H123" s="334">
        <v>3.29</v>
      </c>
      <c r="I123" s="334">
        <v>3.29</v>
      </c>
      <c r="J123" s="336" t="s">
        <v>119</v>
      </c>
      <c r="K123" s="336" t="s">
        <v>119</v>
      </c>
      <c r="L123" s="669" t="s">
        <v>124</v>
      </c>
      <c r="M123" s="333" t="s">
        <v>125</v>
      </c>
      <c r="N123" s="333">
        <v>9</v>
      </c>
      <c r="O123" s="328" t="s">
        <v>119</v>
      </c>
      <c r="P123" s="584" t="s">
        <v>126</v>
      </c>
      <c r="Q123" s="333" t="s">
        <v>122</v>
      </c>
      <c r="R123" s="335" t="s">
        <v>122</v>
      </c>
      <c r="S123" s="333"/>
      <c r="T123" s="333"/>
      <c r="U123" s="333"/>
      <c r="V123" s="729"/>
      <c r="W123" s="956"/>
      <c r="X123" s="340"/>
    </row>
    <row r="124" spans="1:24" ht="15.75" customHeight="1">
      <c r="A124" s="584">
        <v>104</v>
      </c>
      <c r="B124" s="594" t="s">
        <v>1082</v>
      </c>
      <c r="C124" s="766">
        <v>2765000</v>
      </c>
      <c r="D124" s="489">
        <v>2665000</v>
      </c>
      <c r="E124" s="332">
        <v>83.3</v>
      </c>
      <c r="F124" s="332" t="s">
        <v>117</v>
      </c>
      <c r="G124" s="333" t="s">
        <v>120</v>
      </c>
      <c r="H124" s="334">
        <v>3.37</v>
      </c>
      <c r="I124" s="334">
        <v>3.37</v>
      </c>
      <c r="J124" s="333" t="s">
        <v>119</v>
      </c>
      <c r="K124" s="335" t="s">
        <v>119</v>
      </c>
      <c r="L124" s="333" t="s">
        <v>125</v>
      </c>
      <c r="M124" s="333" t="s">
        <v>82</v>
      </c>
      <c r="N124" s="333">
        <v>15</v>
      </c>
      <c r="O124" s="303" t="s">
        <v>119</v>
      </c>
      <c r="P124" s="584" t="s">
        <v>126</v>
      </c>
      <c r="Q124" s="333" t="s">
        <v>122</v>
      </c>
      <c r="R124" s="333" t="s">
        <v>122</v>
      </c>
      <c r="S124" s="333"/>
      <c r="T124" s="333"/>
      <c r="U124" s="333"/>
      <c r="V124" s="333"/>
      <c r="W124" s="926"/>
      <c r="X124" s="340"/>
    </row>
    <row r="125" spans="1:24" ht="15.75" customHeight="1">
      <c r="A125" s="584"/>
      <c r="B125" s="780" t="s">
        <v>84</v>
      </c>
      <c r="C125" s="1267" t="s">
        <v>116</v>
      </c>
      <c r="D125" s="1268"/>
      <c r="E125" s="332" t="s">
        <v>125</v>
      </c>
      <c r="F125" s="332" t="s">
        <v>125</v>
      </c>
      <c r="G125" s="333" t="s">
        <v>120</v>
      </c>
      <c r="H125" s="334">
        <v>3.62</v>
      </c>
      <c r="I125" s="334">
        <v>3.62</v>
      </c>
      <c r="J125" s="336" t="s">
        <v>119</v>
      </c>
      <c r="K125" s="336"/>
      <c r="L125" s="333" t="s">
        <v>125</v>
      </c>
      <c r="M125" s="333" t="s">
        <v>125</v>
      </c>
      <c r="N125" s="333" t="s">
        <v>125</v>
      </c>
      <c r="O125" s="222"/>
      <c r="P125" s="584"/>
      <c r="Q125" s="333"/>
      <c r="R125" s="333"/>
      <c r="S125" s="333"/>
      <c r="T125" s="333"/>
      <c r="U125" s="333"/>
      <c r="V125" s="333"/>
      <c r="W125" s="926"/>
      <c r="X125" s="340"/>
    </row>
    <row r="126" spans="1:24" ht="15.75" customHeight="1">
      <c r="A126" s="584">
        <v>105</v>
      </c>
      <c r="B126" s="333" t="s">
        <v>85</v>
      </c>
      <c r="C126" s="1143" t="s">
        <v>245</v>
      </c>
      <c r="D126" s="1144"/>
      <c r="E126" s="332" t="s">
        <v>125</v>
      </c>
      <c r="F126" s="332" t="s">
        <v>125</v>
      </c>
      <c r="G126" s="333" t="s">
        <v>120</v>
      </c>
      <c r="H126" s="334">
        <v>3.58</v>
      </c>
      <c r="I126" s="334">
        <v>3.58</v>
      </c>
      <c r="J126" s="336" t="s">
        <v>119</v>
      </c>
      <c r="K126" s="336"/>
      <c r="L126" s="333" t="s">
        <v>125</v>
      </c>
      <c r="M126" s="333" t="s">
        <v>125</v>
      </c>
      <c r="N126" s="333" t="s">
        <v>125</v>
      </c>
      <c r="O126" s="222"/>
      <c r="P126" s="584"/>
      <c r="Q126" s="333"/>
      <c r="R126" s="333"/>
      <c r="S126" s="333"/>
      <c r="T126" s="333"/>
      <c r="U126" s="333"/>
      <c r="V126" s="333"/>
      <c r="W126" s="926"/>
      <c r="X126" s="340"/>
    </row>
    <row r="127" spans="1:24" s="67" customFormat="1" ht="15.75" customHeight="1">
      <c r="A127" s="584">
        <v>106</v>
      </c>
      <c r="B127" s="333" t="s">
        <v>1081</v>
      </c>
      <c r="C127" s="1201" t="s">
        <v>245</v>
      </c>
      <c r="D127" s="1202"/>
      <c r="E127" s="332">
        <v>82.3</v>
      </c>
      <c r="F127" s="332" t="s">
        <v>117</v>
      </c>
      <c r="G127" s="333" t="s">
        <v>120</v>
      </c>
      <c r="H127" s="334">
        <v>3</v>
      </c>
      <c r="I127" s="334">
        <v>3</v>
      </c>
      <c r="J127" s="333" t="s">
        <v>119</v>
      </c>
      <c r="K127" s="335" t="s">
        <v>119</v>
      </c>
      <c r="L127" s="333" t="s">
        <v>125</v>
      </c>
      <c r="M127" s="333" t="s">
        <v>83</v>
      </c>
      <c r="N127" s="333">
        <v>15</v>
      </c>
      <c r="O127" s="328" t="s">
        <v>119</v>
      </c>
      <c r="P127" s="584" t="s">
        <v>126</v>
      </c>
      <c r="Q127" s="333" t="s">
        <v>122</v>
      </c>
      <c r="R127" s="333" t="s">
        <v>122</v>
      </c>
      <c r="S127" s="333"/>
      <c r="T127" s="333"/>
      <c r="U127" s="333"/>
      <c r="V127" s="333"/>
      <c r="W127" s="926"/>
      <c r="X127" s="343"/>
    </row>
    <row r="128" spans="1:24" ht="15.75" customHeight="1">
      <c r="A128" s="584">
        <v>107</v>
      </c>
      <c r="B128" s="594" t="s">
        <v>1024</v>
      </c>
      <c r="C128" s="314">
        <v>2615000</v>
      </c>
      <c r="D128" s="512">
        <v>2515000</v>
      </c>
      <c r="E128" s="332">
        <v>83.9</v>
      </c>
      <c r="F128" s="332" t="s">
        <v>117</v>
      </c>
      <c r="G128" s="333" t="s">
        <v>120</v>
      </c>
      <c r="H128" s="334">
        <v>3.51</v>
      </c>
      <c r="I128" s="334">
        <v>3.51</v>
      </c>
      <c r="J128" s="333" t="s">
        <v>119</v>
      </c>
      <c r="K128" s="335" t="s">
        <v>119</v>
      </c>
      <c r="L128" s="333" t="s">
        <v>125</v>
      </c>
      <c r="M128" s="333" t="s">
        <v>82</v>
      </c>
      <c r="N128" s="333">
        <v>15</v>
      </c>
      <c r="O128" s="303" t="s">
        <v>119</v>
      </c>
      <c r="P128" s="584" t="s">
        <v>126</v>
      </c>
      <c r="Q128" s="333" t="s">
        <v>122</v>
      </c>
      <c r="R128" s="335" t="s">
        <v>122</v>
      </c>
      <c r="S128" s="333"/>
      <c r="T128" s="333"/>
      <c r="U128" s="333"/>
      <c r="V128" s="333"/>
      <c r="W128" s="926"/>
      <c r="X128" s="340"/>
    </row>
    <row r="129" spans="1:24" ht="30" customHeight="1">
      <c r="A129" s="584"/>
      <c r="B129" s="595" t="s">
        <v>1018</v>
      </c>
      <c r="C129" s="1261" t="s">
        <v>116</v>
      </c>
      <c r="D129" s="1262"/>
      <c r="E129" s="332">
        <v>82.2</v>
      </c>
      <c r="F129" s="332" t="s">
        <v>117</v>
      </c>
      <c r="G129" s="333" t="s">
        <v>120</v>
      </c>
      <c r="H129" s="334">
        <v>4.49</v>
      </c>
      <c r="I129" s="334">
        <v>4.49</v>
      </c>
      <c r="J129" s="333" t="s">
        <v>119</v>
      </c>
      <c r="K129" s="335" t="s">
        <v>119</v>
      </c>
      <c r="L129" s="333" t="s">
        <v>125</v>
      </c>
      <c r="M129" s="333" t="s">
        <v>82</v>
      </c>
      <c r="N129" s="333">
        <v>15</v>
      </c>
      <c r="O129" s="328" t="s">
        <v>119</v>
      </c>
      <c r="P129" s="584" t="s">
        <v>126</v>
      </c>
      <c r="Q129" s="333" t="s">
        <v>122</v>
      </c>
      <c r="R129" s="335" t="s">
        <v>122</v>
      </c>
      <c r="S129" s="333"/>
      <c r="T129" s="333"/>
      <c r="U129" s="333"/>
      <c r="V129" s="333"/>
      <c r="W129" s="926"/>
      <c r="X129" s="340"/>
    </row>
    <row r="130" spans="1:24" ht="15.75" customHeight="1">
      <c r="A130" s="584"/>
      <c r="B130" s="594" t="s">
        <v>1023</v>
      </c>
      <c r="C130" s="1261" t="s">
        <v>116</v>
      </c>
      <c r="D130" s="1262"/>
      <c r="E130" s="332">
        <v>84.9</v>
      </c>
      <c r="F130" s="332" t="s">
        <v>117</v>
      </c>
      <c r="G130" s="333" t="s">
        <v>120</v>
      </c>
      <c r="H130" s="334">
        <v>3.1</v>
      </c>
      <c r="I130" s="334">
        <v>3.1</v>
      </c>
      <c r="J130" s="333" t="s">
        <v>119</v>
      </c>
      <c r="K130" s="335" t="s">
        <v>119</v>
      </c>
      <c r="L130" s="333" t="s">
        <v>125</v>
      </c>
      <c r="M130" s="333" t="s">
        <v>83</v>
      </c>
      <c r="N130" s="333">
        <v>15</v>
      </c>
      <c r="O130" s="328" t="s">
        <v>119</v>
      </c>
      <c r="P130" s="584" t="s">
        <v>126</v>
      </c>
      <c r="Q130" s="333" t="s">
        <v>122</v>
      </c>
      <c r="R130" s="335" t="s">
        <v>122</v>
      </c>
      <c r="S130" s="333"/>
      <c r="T130" s="333"/>
      <c r="U130" s="333"/>
      <c r="V130" s="333"/>
      <c r="W130" s="926"/>
      <c r="X130" s="340"/>
    </row>
    <row r="131" spans="1:24" ht="38.450000000000003" customHeight="1">
      <c r="A131" s="584"/>
      <c r="B131" s="333" t="s">
        <v>1138</v>
      </c>
      <c r="C131" s="1261" t="s">
        <v>116</v>
      </c>
      <c r="D131" s="1262"/>
      <c r="E131" s="332">
        <v>80.8</v>
      </c>
      <c r="F131" s="332" t="s">
        <v>117</v>
      </c>
      <c r="G131" s="333" t="s">
        <v>120</v>
      </c>
      <c r="H131" s="1265">
        <v>6.59</v>
      </c>
      <c r="I131" s="1266"/>
      <c r="J131" s="333" t="s">
        <v>119</v>
      </c>
      <c r="K131" s="335" t="s">
        <v>119</v>
      </c>
      <c r="L131" s="333" t="s">
        <v>125</v>
      </c>
      <c r="M131" s="333" t="s">
        <v>83</v>
      </c>
      <c r="N131" s="333">
        <v>15</v>
      </c>
      <c r="O131" s="328" t="s">
        <v>119</v>
      </c>
      <c r="P131" s="584" t="s">
        <v>126</v>
      </c>
      <c r="Q131" s="333" t="s">
        <v>122</v>
      </c>
      <c r="R131" s="335" t="s">
        <v>122</v>
      </c>
      <c r="S131" s="333"/>
      <c r="T131" s="333"/>
      <c r="U131" s="333"/>
      <c r="V131" s="333"/>
      <c r="W131" s="926"/>
      <c r="X131" s="340"/>
    </row>
    <row r="132" spans="1:24" s="340" customFormat="1" ht="15.75" customHeight="1">
      <c r="A132" s="584">
        <v>108</v>
      </c>
      <c r="B132" s="594" t="s">
        <v>1132</v>
      </c>
      <c r="C132" s="293">
        <v>2615000</v>
      </c>
      <c r="D132" s="489">
        <v>2515000</v>
      </c>
      <c r="E132" s="332">
        <v>80</v>
      </c>
      <c r="F132" s="332" t="s">
        <v>117</v>
      </c>
      <c r="G132" s="333" t="s">
        <v>120</v>
      </c>
      <c r="H132" s="334">
        <v>4.47</v>
      </c>
      <c r="I132" s="334">
        <v>4.47</v>
      </c>
      <c r="J132" s="336" t="s">
        <v>119</v>
      </c>
      <c r="K132" s="335" t="s">
        <v>119</v>
      </c>
      <c r="L132" s="333" t="s">
        <v>125</v>
      </c>
      <c r="M132" s="333" t="s">
        <v>83</v>
      </c>
      <c r="N132" s="333">
        <v>15</v>
      </c>
      <c r="O132" s="328" t="s">
        <v>119</v>
      </c>
      <c r="P132" s="584" t="s">
        <v>126</v>
      </c>
      <c r="Q132" s="333" t="s">
        <v>122</v>
      </c>
      <c r="R132" s="335" t="s">
        <v>122</v>
      </c>
      <c r="S132" s="333"/>
      <c r="T132" s="333"/>
      <c r="U132" s="333"/>
      <c r="V132" s="333"/>
      <c r="W132" s="926"/>
    </row>
    <row r="133" spans="1:24" ht="34.9" customHeight="1">
      <c r="A133" s="584">
        <v>109</v>
      </c>
      <c r="B133" s="595" t="s">
        <v>1083</v>
      </c>
      <c r="C133" s="314">
        <v>4515000</v>
      </c>
      <c r="D133" s="512">
        <v>4415000</v>
      </c>
      <c r="E133" s="332">
        <v>144.80000000000001</v>
      </c>
      <c r="F133" s="332" t="s">
        <v>307</v>
      </c>
      <c r="G133" s="333" t="s">
        <v>120</v>
      </c>
      <c r="H133" s="334">
        <v>4.72</v>
      </c>
      <c r="I133" s="334">
        <v>4.72</v>
      </c>
      <c r="J133" s="333" t="s">
        <v>119</v>
      </c>
      <c r="K133" s="333" t="s">
        <v>119</v>
      </c>
      <c r="L133" s="333" t="s">
        <v>125</v>
      </c>
      <c r="M133" s="333" t="s">
        <v>469</v>
      </c>
      <c r="N133" s="333">
        <v>15</v>
      </c>
      <c r="O133" s="328" t="s">
        <v>119</v>
      </c>
      <c r="P133" s="584" t="s">
        <v>126</v>
      </c>
      <c r="Q133" s="333" t="s">
        <v>122</v>
      </c>
      <c r="R133" s="335" t="s">
        <v>122</v>
      </c>
      <c r="S133" s="333"/>
      <c r="T133" s="333"/>
      <c r="U133" s="333"/>
      <c r="V133" s="333"/>
      <c r="W133" s="703"/>
      <c r="X133" s="340"/>
    </row>
    <row r="134" spans="1:24" ht="15.75" customHeight="1">
      <c r="A134" s="584">
        <v>110</v>
      </c>
      <c r="B134" s="594" t="s">
        <v>783</v>
      </c>
      <c r="C134" s="293">
        <f>H134*145000</f>
        <v>555350</v>
      </c>
      <c r="D134" s="215" t="s">
        <v>125</v>
      </c>
      <c r="E134" s="332" t="s">
        <v>125</v>
      </c>
      <c r="F134" s="332" t="s">
        <v>125</v>
      </c>
      <c r="G134" s="333" t="s">
        <v>120</v>
      </c>
      <c r="H134" s="334">
        <v>3.83</v>
      </c>
      <c r="I134" s="334">
        <v>3.83</v>
      </c>
      <c r="J134" s="333" t="s">
        <v>119</v>
      </c>
      <c r="K134" s="335" t="s">
        <v>119</v>
      </c>
      <c r="L134" s="333" t="s">
        <v>125</v>
      </c>
      <c r="M134" s="333" t="s">
        <v>125</v>
      </c>
      <c r="N134" s="333" t="s">
        <v>125</v>
      </c>
      <c r="O134" s="365"/>
      <c r="P134" s="584"/>
      <c r="Q134" s="333"/>
      <c r="R134" s="333"/>
      <c r="S134" s="333"/>
      <c r="T134" s="333"/>
      <c r="U134" s="333"/>
      <c r="V134" s="333"/>
      <c r="W134" s="703"/>
      <c r="X134" s="340"/>
    </row>
    <row r="135" spans="1:24" ht="15.75" customHeight="1">
      <c r="A135" s="584">
        <v>111</v>
      </c>
      <c r="B135" s="594" t="s">
        <v>784</v>
      </c>
      <c r="C135" s="293">
        <v>4715000</v>
      </c>
      <c r="D135" s="215">
        <v>4615000</v>
      </c>
      <c r="E135" s="332">
        <v>143.9</v>
      </c>
      <c r="F135" s="332" t="s">
        <v>307</v>
      </c>
      <c r="G135" s="333" t="s">
        <v>120</v>
      </c>
      <c r="H135" s="334">
        <v>3.33</v>
      </c>
      <c r="I135" s="334">
        <v>3.33</v>
      </c>
      <c r="J135" s="333" t="s">
        <v>119</v>
      </c>
      <c r="K135" s="335" t="s">
        <v>119</v>
      </c>
      <c r="L135" s="335">
        <v>43435</v>
      </c>
      <c r="M135" s="333" t="s">
        <v>125</v>
      </c>
      <c r="N135" s="333">
        <v>9</v>
      </c>
      <c r="O135" s="328" t="s">
        <v>119</v>
      </c>
      <c r="P135" s="584" t="s">
        <v>126</v>
      </c>
      <c r="Q135" s="333" t="s">
        <v>122</v>
      </c>
      <c r="R135" s="335" t="s">
        <v>122</v>
      </c>
      <c r="S135" s="333"/>
      <c r="T135" s="333"/>
      <c r="U135" s="333"/>
      <c r="V135" s="333"/>
      <c r="W135" s="703"/>
      <c r="X135" s="340"/>
    </row>
    <row r="136" spans="1:24" ht="15.75" customHeight="1">
      <c r="A136" s="584">
        <v>112</v>
      </c>
      <c r="B136" s="594" t="s">
        <v>1131</v>
      </c>
      <c r="C136" s="293">
        <v>2915000</v>
      </c>
      <c r="D136" s="489">
        <v>2815000</v>
      </c>
      <c r="E136" s="332">
        <v>83.6</v>
      </c>
      <c r="F136" s="332" t="s">
        <v>117</v>
      </c>
      <c r="G136" s="333" t="s">
        <v>120</v>
      </c>
      <c r="H136" s="334">
        <v>3.36</v>
      </c>
      <c r="I136" s="334">
        <v>3.36</v>
      </c>
      <c r="J136" s="333" t="s">
        <v>119</v>
      </c>
      <c r="K136" s="335" t="s">
        <v>119</v>
      </c>
      <c r="L136" s="333" t="s">
        <v>125</v>
      </c>
      <c r="M136" s="333" t="s">
        <v>83</v>
      </c>
      <c r="N136" s="333">
        <v>15</v>
      </c>
      <c r="O136" s="365"/>
      <c r="P136" s="584" t="s">
        <v>126</v>
      </c>
      <c r="Q136" s="333" t="s">
        <v>122</v>
      </c>
      <c r="R136" s="335" t="s">
        <v>122</v>
      </c>
      <c r="S136" s="333"/>
      <c r="T136" s="333"/>
      <c r="U136" s="333"/>
      <c r="V136" s="333"/>
      <c r="W136" s="703"/>
      <c r="X136" s="340"/>
    </row>
    <row r="137" spans="1:24" s="576" customFormat="1" ht="15.75" customHeight="1">
      <c r="A137" s="582" t="s">
        <v>80</v>
      </c>
      <c r="B137" s="582"/>
      <c r="C137" s="582"/>
      <c r="D137" s="582"/>
      <c r="E137" s="582"/>
      <c r="F137" s="582"/>
      <c r="G137" s="582"/>
      <c r="H137" s="582"/>
      <c r="I137" s="582"/>
      <c r="J137" s="582"/>
      <c r="K137" s="582"/>
      <c r="L137" s="582"/>
      <c r="M137" s="582"/>
      <c r="N137" s="582"/>
      <c r="O137" s="582"/>
      <c r="P137" s="582"/>
      <c r="Q137" s="582"/>
      <c r="R137" s="582"/>
      <c r="S137" s="582"/>
      <c r="T137" s="582"/>
      <c r="U137" s="582"/>
      <c r="V137" s="582"/>
      <c r="W137" s="703"/>
      <c r="X137" s="581"/>
    </row>
    <row r="138" spans="1:24" ht="18" customHeight="1">
      <c r="A138" s="583">
        <v>113</v>
      </c>
      <c r="B138" s="326" t="s">
        <v>882</v>
      </c>
      <c r="C138" s="346">
        <v>2465000</v>
      </c>
      <c r="D138" s="215">
        <v>2365000</v>
      </c>
      <c r="E138" s="280">
        <v>80.400000000000006</v>
      </c>
      <c r="F138" s="583" t="s">
        <v>117</v>
      </c>
      <c r="G138" s="1238"/>
      <c r="H138" s="345">
        <v>3.44</v>
      </c>
      <c r="I138" s="345">
        <v>3.44</v>
      </c>
      <c r="J138" s="584" t="s">
        <v>119</v>
      </c>
      <c r="K138" s="328" t="s">
        <v>119</v>
      </c>
      <c r="L138" s="328" t="s">
        <v>125</v>
      </c>
      <c r="M138" s="584" t="s">
        <v>294</v>
      </c>
      <c r="N138" s="584">
        <v>15</v>
      </c>
      <c r="O138" s="227" t="s">
        <v>1189</v>
      </c>
      <c r="P138" s="584" t="s">
        <v>121</v>
      </c>
      <c r="Q138" s="452" t="s">
        <v>122</v>
      </c>
      <c r="R138" s="454" t="s">
        <v>122</v>
      </c>
      <c r="S138" s="1242"/>
      <c r="T138" s="1234"/>
      <c r="U138" s="1234"/>
      <c r="V138" s="326"/>
      <c r="W138" s="936"/>
      <c r="X138" s="340"/>
    </row>
    <row r="139" spans="1:24" ht="20.45" customHeight="1">
      <c r="A139" s="583">
        <v>114</v>
      </c>
      <c r="B139" s="326" t="s">
        <v>1025</v>
      </c>
      <c r="C139" s="282">
        <v>2315000</v>
      </c>
      <c r="D139" s="215">
        <v>2215000</v>
      </c>
      <c r="E139" s="281">
        <v>83.4</v>
      </c>
      <c r="F139" s="584" t="s">
        <v>117</v>
      </c>
      <c r="G139" s="1238"/>
      <c r="H139" s="345">
        <v>3.46</v>
      </c>
      <c r="I139" s="345">
        <v>3.46</v>
      </c>
      <c r="J139" s="717" t="s">
        <v>119</v>
      </c>
      <c r="K139" s="328" t="s">
        <v>119</v>
      </c>
      <c r="L139" s="328" t="s">
        <v>125</v>
      </c>
      <c r="M139" s="584" t="s">
        <v>294</v>
      </c>
      <c r="N139" s="584">
        <v>15</v>
      </c>
      <c r="O139" s="227" t="s">
        <v>119</v>
      </c>
      <c r="P139" s="584" t="s">
        <v>121</v>
      </c>
      <c r="Q139" s="584" t="s">
        <v>122</v>
      </c>
      <c r="R139" s="328" t="s">
        <v>122</v>
      </c>
      <c r="S139" s="1242"/>
      <c r="T139" s="1234"/>
      <c r="U139" s="1234"/>
      <c r="V139" s="326"/>
      <c r="W139" s="936"/>
      <c r="X139" s="340"/>
    </row>
    <row r="140" spans="1:24" ht="19.899999999999999" customHeight="1">
      <c r="A140" s="583">
        <v>115</v>
      </c>
      <c r="B140" s="326" t="s">
        <v>1026</v>
      </c>
      <c r="C140" s="282">
        <v>2415000</v>
      </c>
      <c r="D140" s="489">
        <v>2315000</v>
      </c>
      <c r="E140" s="280">
        <v>83.2</v>
      </c>
      <c r="F140" s="583" t="s">
        <v>117</v>
      </c>
      <c r="G140" s="1238"/>
      <c r="H140" s="345">
        <v>4.04</v>
      </c>
      <c r="I140" s="345">
        <v>4.04</v>
      </c>
      <c r="J140" s="717" t="s">
        <v>119</v>
      </c>
      <c r="K140" s="328" t="s">
        <v>119</v>
      </c>
      <c r="L140" s="328" t="s">
        <v>125</v>
      </c>
      <c r="M140" s="584" t="s">
        <v>294</v>
      </c>
      <c r="N140" s="584">
        <v>15</v>
      </c>
      <c r="O140" s="227" t="s">
        <v>119</v>
      </c>
      <c r="P140" s="584" t="s">
        <v>121</v>
      </c>
      <c r="Q140" s="584" t="s">
        <v>122</v>
      </c>
      <c r="R140" s="328" t="s">
        <v>122</v>
      </c>
      <c r="S140" s="1242"/>
      <c r="T140" s="1234"/>
      <c r="U140" s="1234"/>
      <c r="V140" s="326"/>
      <c r="W140" s="936"/>
      <c r="X140" s="340"/>
    </row>
    <row r="141" spans="1:24" ht="18.600000000000001" customHeight="1">
      <c r="A141" s="583">
        <v>116</v>
      </c>
      <c r="B141" s="326" t="s">
        <v>1027</v>
      </c>
      <c r="C141" s="282">
        <v>2515000</v>
      </c>
      <c r="D141" s="489">
        <v>2415000</v>
      </c>
      <c r="E141" s="280">
        <v>84.8</v>
      </c>
      <c r="F141" s="583" t="s">
        <v>117</v>
      </c>
      <c r="G141" s="1238"/>
      <c r="H141" s="345">
        <v>5.62</v>
      </c>
      <c r="I141" s="345">
        <v>5.62</v>
      </c>
      <c r="J141" s="717" t="s">
        <v>119</v>
      </c>
      <c r="K141" s="328" t="s">
        <v>119</v>
      </c>
      <c r="L141" s="328" t="s">
        <v>125</v>
      </c>
      <c r="M141" s="584" t="s">
        <v>294</v>
      </c>
      <c r="N141" s="584">
        <v>15</v>
      </c>
      <c r="O141" s="227" t="s">
        <v>119</v>
      </c>
      <c r="P141" s="584" t="s">
        <v>121</v>
      </c>
      <c r="Q141" s="584" t="s">
        <v>122</v>
      </c>
      <c r="R141" s="328" t="s">
        <v>122</v>
      </c>
      <c r="S141" s="1242"/>
      <c r="T141" s="1234"/>
      <c r="U141" s="1234"/>
      <c r="V141" s="326"/>
      <c r="W141" s="936"/>
      <c r="X141" s="340"/>
    </row>
    <row r="142" spans="1:24" ht="18" customHeight="1">
      <c r="A142" s="583">
        <v>117</v>
      </c>
      <c r="B142" s="326" t="s">
        <v>1028</v>
      </c>
      <c r="C142" s="282">
        <v>2415000</v>
      </c>
      <c r="D142" s="489">
        <v>2315000</v>
      </c>
      <c r="E142" s="280">
        <v>82.4</v>
      </c>
      <c r="F142" s="583" t="s">
        <v>117</v>
      </c>
      <c r="G142" s="1238"/>
      <c r="H142" s="345">
        <v>4.3</v>
      </c>
      <c r="I142" s="345">
        <v>4.3</v>
      </c>
      <c r="J142" s="717" t="s">
        <v>119</v>
      </c>
      <c r="K142" s="717" t="s">
        <v>119</v>
      </c>
      <c r="L142" s="328" t="s">
        <v>125</v>
      </c>
      <c r="M142" s="584" t="s">
        <v>294</v>
      </c>
      <c r="N142" s="584">
        <v>15</v>
      </c>
      <c r="O142" s="227" t="s">
        <v>119</v>
      </c>
      <c r="P142" s="584" t="s">
        <v>121</v>
      </c>
      <c r="Q142" s="584" t="s">
        <v>122</v>
      </c>
      <c r="R142" s="328" t="s">
        <v>122</v>
      </c>
      <c r="S142" s="1242"/>
      <c r="T142" s="1234"/>
      <c r="U142" s="1234"/>
      <c r="V142" s="326"/>
      <c r="W142" s="936"/>
      <c r="X142" s="340"/>
    </row>
    <row r="143" spans="1:24" ht="28.15" customHeight="1">
      <c r="A143" s="583">
        <v>118</v>
      </c>
      <c r="B143" s="326" t="s">
        <v>1029</v>
      </c>
      <c r="C143" s="282">
        <v>2615000</v>
      </c>
      <c r="D143" s="491">
        <v>2515000</v>
      </c>
      <c r="E143" s="280">
        <v>85</v>
      </c>
      <c r="F143" s="583" t="s">
        <v>117</v>
      </c>
      <c r="G143" s="1238"/>
      <c r="H143" s="345">
        <v>5.95</v>
      </c>
      <c r="I143" s="345">
        <v>5.95</v>
      </c>
      <c r="J143" s="584" t="s">
        <v>119</v>
      </c>
      <c r="K143" s="328" t="s">
        <v>119</v>
      </c>
      <c r="L143" s="328" t="s">
        <v>125</v>
      </c>
      <c r="M143" s="584" t="s">
        <v>294</v>
      </c>
      <c r="N143" s="584">
        <v>15</v>
      </c>
      <c r="O143" s="227" t="s">
        <v>119</v>
      </c>
      <c r="P143" s="584" t="s">
        <v>121</v>
      </c>
      <c r="Q143" s="584" t="s">
        <v>122</v>
      </c>
      <c r="R143" s="328" t="s">
        <v>122</v>
      </c>
      <c r="S143" s="1242"/>
      <c r="T143" s="1234"/>
      <c r="U143" s="1234"/>
      <c r="V143" s="326"/>
      <c r="W143" s="936"/>
      <c r="X143" s="340"/>
    </row>
    <row r="144" spans="1:24" ht="18.600000000000001" customHeight="1">
      <c r="A144" s="583">
        <v>119</v>
      </c>
      <c r="B144" s="326" t="s">
        <v>1030</v>
      </c>
      <c r="C144" s="282">
        <v>2415000</v>
      </c>
      <c r="D144" s="491">
        <v>2315000</v>
      </c>
      <c r="E144" s="280">
        <v>82.7</v>
      </c>
      <c r="F144" s="583" t="s">
        <v>117</v>
      </c>
      <c r="G144" s="1238"/>
      <c r="H144" s="345">
        <v>4</v>
      </c>
      <c r="I144" s="345">
        <v>4</v>
      </c>
      <c r="J144" s="717" t="s">
        <v>119</v>
      </c>
      <c r="K144" s="328" t="s">
        <v>119</v>
      </c>
      <c r="L144" s="328" t="s">
        <v>125</v>
      </c>
      <c r="M144" s="584" t="s">
        <v>294</v>
      </c>
      <c r="N144" s="584">
        <v>15</v>
      </c>
      <c r="O144" s="227" t="s">
        <v>119</v>
      </c>
      <c r="P144" s="584" t="s">
        <v>121</v>
      </c>
      <c r="Q144" s="584" t="s">
        <v>122</v>
      </c>
      <c r="R144" s="328" t="s">
        <v>122</v>
      </c>
      <c r="S144" s="1242"/>
      <c r="T144" s="1234"/>
      <c r="U144" s="1234"/>
      <c r="V144" s="326"/>
      <c r="W144" s="936"/>
      <c r="X144" s="340"/>
    </row>
    <row r="145" spans="1:24" ht="17.25" customHeight="1">
      <c r="A145" s="583">
        <v>120</v>
      </c>
      <c r="B145" s="326" t="s">
        <v>1031</v>
      </c>
      <c r="C145" s="282">
        <v>2415000</v>
      </c>
      <c r="D145" s="491">
        <v>2315000</v>
      </c>
      <c r="E145" s="280">
        <v>85.1</v>
      </c>
      <c r="F145" s="583" t="s">
        <v>117</v>
      </c>
      <c r="G145" s="1238"/>
      <c r="H145" s="345">
        <v>3.35</v>
      </c>
      <c r="I145" s="345">
        <v>3.35</v>
      </c>
      <c r="J145" s="584" t="s">
        <v>119</v>
      </c>
      <c r="K145" s="328" t="s">
        <v>119</v>
      </c>
      <c r="L145" s="328" t="s">
        <v>125</v>
      </c>
      <c r="M145" s="584" t="s">
        <v>294</v>
      </c>
      <c r="N145" s="584">
        <v>15</v>
      </c>
      <c r="O145" s="227" t="s">
        <v>119</v>
      </c>
      <c r="P145" s="584" t="s">
        <v>121</v>
      </c>
      <c r="Q145" s="584" t="s">
        <v>122</v>
      </c>
      <c r="R145" s="328" t="s">
        <v>122</v>
      </c>
      <c r="S145" s="1242"/>
      <c r="T145" s="1234"/>
      <c r="U145" s="1234"/>
      <c r="V145" s="326"/>
      <c r="W145" s="936"/>
      <c r="X145" s="340"/>
    </row>
    <row r="146" spans="1:24" ht="15.75" customHeight="1">
      <c r="A146" s="583">
        <v>121</v>
      </c>
      <c r="B146" s="326" t="s">
        <v>1032</v>
      </c>
      <c r="C146" s="282">
        <v>2715000</v>
      </c>
      <c r="D146" s="491">
        <v>2615000</v>
      </c>
      <c r="E146" s="280">
        <v>85.4</v>
      </c>
      <c r="F146" s="583" t="s">
        <v>117</v>
      </c>
      <c r="G146" s="1238"/>
      <c r="H146" s="345">
        <v>5.31</v>
      </c>
      <c r="I146" s="345">
        <v>5.31</v>
      </c>
      <c r="J146" s="584" t="s">
        <v>119</v>
      </c>
      <c r="K146" s="328" t="s">
        <v>119</v>
      </c>
      <c r="L146" s="328" t="s">
        <v>125</v>
      </c>
      <c r="M146" s="584" t="s">
        <v>294</v>
      </c>
      <c r="N146" s="584">
        <v>15</v>
      </c>
      <c r="O146" s="227" t="s">
        <v>119</v>
      </c>
      <c r="P146" s="584" t="s">
        <v>121</v>
      </c>
      <c r="Q146" s="584" t="s">
        <v>122</v>
      </c>
      <c r="R146" s="328" t="s">
        <v>122</v>
      </c>
      <c r="S146" s="1242"/>
      <c r="T146" s="1234"/>
      <c r="U146" s="1234"/>
      <c r="V146" s="326"/>
      <c r="W146" s="936"/>
      <c r="X146" s="340"/>
    </row>
    <row r="147" spans="1:24" ht="18" customHeight="1">
      <c r="A147" s="583">
        <v>122</v>
      </c>
      <c r="B147" s="326" t="s">
        <v>1033</v>
      </c>
      <c r="C147" s="282">
        <v>2415000</v>
      </c>
      <c r="D147" s="491">
        <v>2315000</v>
      </c>
      <c r="E147" s="280">
        <v>82.9</v>
      </c>
      <c r="F147" s="583" t="s">
        <v>117</v>
      </c>
      <c r="G147" s="1238"/>
      <c r="H147" s="345">
        <v>4.83</v>
      </c>
      <c r="I147" s="345">
        <v>4.83</v>
      </c>
      <c r="J147" s="584" t="s">
        <v>119</v>
      </c>
      <c r="K147" s="328" t="s">
        <v>119</v>
      </c>
      <c r="L147" s="328" t="s">
        <v>125</v>
      </c>
      <c r="M147" s="584" t="s">
        <v>294</v>
      </c>
      <c r="N147" s="584">
        <v>15</v>
      </c>
      <c r="O147" s="227" t="s">
        <v>119</v>
      </c>
      <c r="P147" s="584" t="s">
        <v>121</v>
      </c>
      <c r="Q147" s="584" t="s">
        <v>122</v>
      </c>
      <c r="R147" s="328" t="s">
        <v>122</v>
      </c>
      <c r="S147" s="1242"/>
      <c r="T147" s="1234"/>
      <c r="U147" s="1234"/>
      <c r="V147" s="326"/>
      <c r="W147" s="936"/>
      <c r="X147" s="340"/>
    </row>
    <row r="148" spans="1:24" ht="15.75" customHeight="1">
      <c r="A148" s="583">
        <v>123</v>
      </c>
      <c r="B148" s="326" t="s">
        <v>1034</v>
      </c>
      <c r="C148" s="282">
        <v>2515000</v>
      </c>
      <c r="D148" s="491">
        <v>2415000</v>
      </c>
      <c r="E148" s="280">
        <v>85.5</v>
      </c>
      <c r="F148" s="583" t="s">
        <v>117</v>
      </c>
      <c r="G148" s="1238"/>
      <c r="H148" s="345">
        <v>3.77</v>
      </c>
      <c r="I148" s="345">
        <v>3.77</v>
      </c>
      <c r="J148" s="584" t="s">
        <v>119</v>
      </c>
      <c r="K148" s="328" t="s">
        <v>119</v>
      </c>
      <c r="L148" s="328" t="s">
        <v>125</v>
      </c>
      <c r="M148" s="584" t="s">
        <v>294</v>
      </c>
      <c r="N148" s="584">
        <v>15</v>
      </c>
      <c r="O148" s="227" t="s">
        <v>119</v>
      </c>
      <c r="P148" s="584" t="s">
        <v>121</v>
      </c>
      <c r="Q148" s="584" t="s">
        <v>122</v>
      </c>
      <c r="R148" s="328" t="s">
        <v>122</v>
      </c>
      <c r="S148" s="1242"/>
      <c r="T148" s="1234"/>
      <c r="U148" s="1234"/>
      <c r="V148" s="326"/>
      <c r="W148" s="936"/>
      <c r="X148" s="340"/>
    </row>
    <row r="149" spans="1:24" ht="14.25" customHeight="1">
      <c r="A149" s="583">
        <v>124</v>
      </c>
      <c r="B149" s="326" t="s">
        <v>1035</v>
      </c>
      <c r="C149" s="282">
        <v>2615000</v>
      </c>
      <c r="D149" s="491">
        <v>2515000</v>
      </c>
      <c r="E149" s="280">
        <v>85.4</v>
      </c>
      <c r="F149" s="583" t="s">
        <v>117</v>
      </c>
      <c r="G149" s="1238"/>
      <c r="H149" s="345">
        <v>5.01</v>
      </c>
      <c r="I149" s="345">
        <v>5.01</v>
      </c>
      <c r="J149" s="584" t="s">
        <v>119</v>
      </c>
      <c r="K149" s="328" t="s">
        <v>119</v>
      </c>
      <c r="L149" s="328" t="s">
        <v>125</v>
      </c>
      <c r="M149" s="584" t="s">
        <v>294</v>
      </c>
      <c r="N149" s="584">
        <v>15</v>
      </c>
      <c r="O149" s="227" t="s">
        <v>119</v>
      </c>
      <c r="P149" s="584" t="s">
        <v>121</v>
      </c>
      <c r="Q149" s="584" t="s">
        <v>122</v>
      </c>
      <c r="R149" s="328" t="s">
        <v>122</v>
      </c>
      <c r="S149" s="1242"/>
      <c r="T149" s="1234"/>
      <c r="U149" s="1234"/>
      <c r="V149" s="326"/>
      <c r="W149" s="936"/>
      <c r="X149" s="340"/>
    </row>
    <row r="150" spans="1:24" ht="23.45" customHeight="1">
      <c r="A150" s="583">
        <v>125</v>
      </c>
      <c r="B150" s="326" t="s">
        <v>1036</v>
      </c>
      <c r="C150" s="282">
        <v>2615000</v>
      </c>
      <c r="D150" s="491">
        <v>2515000</v>
      </c>
      <c r="E150" s="280">
        <v>83</v>
      </c>
      <c r="F150" s="583" t="s">
        <v>117</v>
      </c>
      <c r="G150" s="1238"/>
      <c r="H150" s="345">
        <v>4.87</v>
      </c>
      <c r="I150" s="345">
        <v>4.87</v>
      </c>
      <c r="J150" s="717" t="s">
        <v>119</v>
      </c>
      <c r="K150" s="328" t="s">
        <v>119</v>
      </c>
      <c r="L150" s="328" t="s">
        <v>125</v>
      </c>
      <c r="M150" s="584" t="s">
        <v>294</v>
      </c>
      <c r="N150" s="584">
        <v>15</v>
      </c>
      <c r="O150" s="227" t="s">
        <v>119</v>
      </c>
      <c r="P150" s="584" t="s">
        <v>121</v>
      </c>
      <c r="Q150" s="584" t="s">
        <v>122</v>
      </c>
      <c r="R150" s="584" t="s">
        <v>122</v>
      </c>
      <c r="S150" s="1242"/>
      <c r="T150" s="1234"/>
      <c r="U150" s="1234"/>
      <c r="V150" s="326"/>
      <c r="W150" s="936"/>
      <c r="X150" s="340"/>
    </row>
    <row r="151" spans="1:24" ht="15" customHeight="1">
      <c r="A151" s="583">
        <v>126</v>
      </c>
      <c r="B151" s="326" t="s">
        <v>1037</v>
      </c>
      <c r="C151" s="282">
        <v>2615000</v>
      </c>
      <c r="D151" s="283">
        <v>2515000</v>
      </c>
      <c r="E151" s="280">
        <v>85.2</v>
      </c>
      <c r="F151" s="583" t="s">
        <v>117</v>
      </c>
      <c r="G151" s="1238"/>
      <c r="H151" s="345">
        <v>4.1399999999999997</v>
      </c>
      <c r="I151" s="345">
        <v>4.1399999999999997</v>
      </c>
      <c r="J151" s="584" t="s">
        <v>119</v>
      </c>
      <c r="K151" s="328" t="s">
        <v>119</v>
      </c>
      <c r="L151" s="328" t="s">
        <v>125</v>
      </c>
      <c r="M151" s="584" t="s">
        <v>294</v>
      </c>
      <c r="N151" s="584">
        <v>15</v>
      </c>
      <c r="O151" s="227" t="s">
        <v>119</v>
      </c>
      <c r="P151" s="584" t="s">
        <v>121</v>
      </c>
      <c r="Q151" s="584" t="s">
        <v>122</v>
      </c>
      <c r="R151" s="328" t="s">
        <v>122</v>
      </c>
      <c r="S151" s="1242"/>
      <c r="T151" s="1234"/>
      <c r="U151" s="1234"/>
      <c r="V151" s="326"/>
      <c r="W151" s="936"/>
      <c r="X151" s="340"/>
    </row>
    <row r="152" spans="1:24" ht="18" customHeight="1">
      <c r="A152" s="583">
        <v>127</v>
      </c>
      <c r="B152" s="326" t="s">
        <v>1038</v>
      </c>
      <c r="C152" s="282">
        <v>2615000</v>
      </c>
      <c r="D152" s="283">
        <v>2515000</v>
      </c>
      <c r="E152" s="280">
        <v>83.6</v>
      </c>
      <c r="F152" s="583" t="s">
        <v>117</v>
      </c>
      <c r="G152" s="1238"/>
      <c r="H152" s="345">
        <v>4.5599999999999996</v>
      </c>
      <c r="I152" s="345">
        <v>4.5599999999999996</v>
      </c>
      <c r="J152" s="584" t="s">
        <v>119</v>
      </c>
      <c r="K152" s="328" t="s">
        <v>119</v>
      </c>
      <c r="L152" s="328" t="s">
        <v>125</v>
      </c>
      <c r="M152" s="584" t="s">
        <v>294</v>
      </c>
      <c r="N152" s="584">
        <v>15</v>
      </c>
      <c r="O152" s="227" t="s">
        <v>119</v>
      </c>
      <c r="P152" s="584" t="s">
        <v>121</v>
      </c>
      <c r="Q152" s="584" t="s">
        <v>122</v>
      </c>
      <c r="R152" s="328" t="s">
        <v>122</v>
      </c>
      <c r="S152" s="1242"/>
      <c r="T152" s="1234"/>
      <c r="U152" s="1234"/>
      <c r="V152" s="326"/>
      <c r="W152" s="936"/>
      <c r="X152" s="340"/>
    </row>
    <row r="153" spans="1:24" ht="18" customHeight="1">
      <c r="A153" s="583">
        <v>128</v>
      </c>
      <c r="B153" s="718" t="s">
        <v>1048</v>
      </c>
      <c r="C153" s="293">
        <v>2515000</v>
      </c>
      <c r="D153" s="489">
        <v>2415000</v>
      </c>
      <c r="E153" s="490"/>
      <c r="F153" s="714" t="s">
        <v>592</v>
      </c>
      <c r="G153" s="1238"/>
      <c r="H153" s="492">
        <v>4.97</v>
      </c>
      <c r="I153" s="492">
        <v>4.97</v>
      </c>
      <c r="J153" s="584" t="s">
        <v>119</v>
      </c>
      <c r="K153" s="328" t="s">
        <v>119</v>
      </c>
      <c r="L153" s="328" t="s">
        <v>125</v>
      </c>
      <c r="M153" s="584" t="s">
        <v>294</v>
      </c>
      <c r="N153" s="584">
        <v>15</v>
      </c>
      <c r="O153" s="227" t="s">
        <v>119</v>
      </c>
      <c r="P153" s="584" t="s">
        <v>121</v>
      </c>
      <c r="Q153" s="584" t="s">
        <v>122</v>
      </c>
      <c r="R153" s="328" t="s">
        <v>122</v>
      </c>
      <c r="S153" s="1242"/>
      <c r="T153" s="1234"/>
      <c r="U153" s="1234"/>
      <c r="V153" s="723"/>
      <c r="W153" s="705"/>
      <c r="X153" s="340"/>
    </row>
    <row r="154" spans="1:24" ht="39.6" customHeight="1">
      <c r="A154" s="583">
        <v>129</v>
      </c>
      <c r="B154" s="326" t="s">
        <v>883</v>
      </c>
      <c r="C154" s="282">
        <v>2615000</v>
      </c>
      <c r="D154" s="283">
        <v>2515000</v>
      </c>
      <c r="E154" s="280">
        <v>84.5</v>
      </c>
      <c r="F154" s="583" t="s">
        <v>117</v>
      </c>
      <c r="G154" s="1239"/>
      <c r="H154" s="345">
        <v>6.46</v>
      </c>
      <c r="I154" s="345">
        <v>6.46</v>
      </c>
      <c r="J154" s="713" t="s">
        <v>119</v>
      </c>
      <c r="K154" s="716" t="s">
        <v>119</v>
      </c>
      <c r="L154" s="328"/>
      <c r="M154" s="713" t="s">
        <v>294</v>
      </c>
      <c r="N154" s="713">
        <v>15</v>
      </c>
      <c r="O154" s="227" t="s">
        <v>119</v>
      </c>
      <c r="P154" s="584" t="s">
        <v>121</v>
      </c>
      <c r="Q154" s="584" t="s">
        <v>122</v>
      </c>
      <c r="R154" s="328" t="s">
        <v>122</v>
      </c>
      <c r="S154" s="1243"/>
      <c r="T154" s="1235"/>
      <c r="U154" s="1235"/>
      <c r="V154" s="326"/>
      <c r="W154" s="705"/>
      <c r="X154" s="340"/>
    </row>
    <row r="155" spans="1:24" ht="21" customHeight="1">
      <c r="A155" s="1219" t="s">
        <v>379</v>
      </c>
      <c r="B155" s="1220"/>
      <c r="C155" s="1220"/>
      <c r="D155" s="1220"/>
      <c r="E155" s="1220"/>
      <c r="F155" s="1220"/>
      <c r="G155" s="1220"/>
      <c r="H155" s="1220"/>
      <c r="I155" s="1220"/>
      <c r="J155" s="1220"/>
      <c r="K155" s="1220"/>
      <c r="L155" s="1220"/>
      <c r="M155" s="1220"/>
      <c r="N155" s="1220"/>
      <c r="O155" s="1220"/>
      <c r="P155" s="1220"/>
      <c r="Q155" s="1220"/>
      <c r="R155" s="1220"/>
      <c r="S155" s="1220"/>
      <c r="T155" s="1220"/>
      <c r="U155" s="1220"/>
      <c r="V155" s="1221"/>
      <c r="W155" s="1064"/>
      <c r="X155" s="340"/>
    </row>
    <row r="156" spans="1:24" ht="40.5" customHeight="1">
      <c r="A156" s="222">
        <v>130</v>
      </c>
      <c r="B156" s="591" t="s">
        <v>1039</v>
      </c>
      <c r="C156" s="769">
        <v>2315000</v>
      </c>
      <c r="D156" s="768">
        <v>2115000</v>
      </c>
      <c r="E156" s="280">
        <v>83.8</v>
      </c>
      <c r="F156" s="583" t="s">
        <v>117</v>
      </c>
      <c r="G156" s="583" t="s">
        <v>120</v>
      </c>
      <c r="H156" s="344">
        <v>3.84</v>
      </c>
      <c r="I156" s="344">
        <v>3.84</v>
      </c>
      <c r="J156" s="336" t="s">
        <v>119</v>
      </c>
      <c r="K156" s="328" t="s">
        <v>119</v>
      </c>
      <c r="L156" s="328" t="s">
        <v>125</v>
      </c>
      <c r="M156" s="584" t="s">
        <v>294</v>
      </c>
      <c r="N156" s="584">
        <v>15</v>
      </c>
      <c r="O156" s="328" t="s">
        <v>119</v>
      </c>
      <c r="P156" s="1206" t="s">
        <v>126</v>
      </c>
      <c r="Q156" s="584" t="s">
        <v>122</v>
      </c>
      <c r="R156" s="328" t="s">
        <v>122</v>
      </c>
      <c r="S156" s="583"/>
      <c r="T156" s="326" t="s">
        <v>380</v>
      </c>
      <c r="U156" s="326" t="s">
        <v>381</v>
      </c>
      <c r="V156" s="326"/>
      <c r="W156" s="1233"/>
      <c r="X156" s="340"/>
    </row>
    <row r="157" spans="1:24" ht="41.25" customHeight="1">
      <c r="A157" s="584">
        <v>131</v>
      </c>
      <c r="B157" s="601" t="s">
        <v>335</v>
      </c>
      <c r="C157" s="1240" t="s">
        <v>1077</v>
      </c>
      <c r="D157" s="1241"/>
      <c r="E157" s="577">
        <v>84</v>
      </c>
      <c r="F157" s="584" t="s">
        <v>117</v>
      </c>
      <c r="G157" s="584" t="s">
        <v>120</v>
      </c>
      <c r="H157" s="578">
        <v>2.88</v>
      </c>
      <c r="I157" s="578">
        <v>2.88</v>
      </c>
      <c r="J157" s="336" t="s">
        <v>119</v>
      </c>
      <c r="K157" s="328" t="s">
        <v>119</v>
      </c>
      <c r="L157" s="580" t="s">
        <v>125</v>
      </c>
      <c r="M157" s="584" t="s">
        <v>294</v>
      </c>
      <c r="N157" s="584">
        <v>15</v>
      </c>
      <c r="O157" s="62" t="s">
        <v>119</v>
      </c>
      <c r="P157" s="1236"/>
      <c r="Q157" s="584" t="s">
        <v>122</v>
      </c>
      <c r="R157" s="328" t="s">
        <v>122</v>
      </c>
      <c r="S157" s="580"/>
      <c r="T157" s="1244" t="s">
        <v>380</v>
      </c>
      <c r="U157" s="1244" t="s">
        <v>381</v>
      </c>
      <c r="V157" s="704"/>
    </row>
    <row r="158" spans="1:24">
      <c r="A158" s="222">
        <v>132</v>
      </c>
      <c r="B158" s="592" t="s">
        <v>177</v>
      </c>
      <c r="C158" s="182">
        <v>500000</v>
      </c>
      <c r="D158" s="283" t="s">
        <v>125</v>
      </c>
      <c r="E158" s="281"/>
      <c r="F158" s="584" t="s">
        <v>117</v>
      </c>
      <c r="G158" s="584" t="s">
        <v>120</v>
      </c>
      <c r="H158" s="584">
        <v>2.96</v>
      </c>
      <c r="I158" s="584">
        <v>2.96</v>
      </c>
      <c r="J158" s="336" t="s">
        <v>119</v>
      </c>
      <c r="K158" s="328"/>
      <c r="L158" s="580" t="s">
        <v>125</v>
      </c>
      <c r="M158" s="584" t="s">
        <v>294</v>
      </c>
      <c r="N158" s="584" t="s">
        <v>125</v>
      </c>
      <c r="O158" s="584" t="s">
        <v>125</v>
      </c>
      <c r="P158" s="1236"/>
      <c r="Q158" s="580"/>
      <c r="R158" s="579"/>
      <c r="S158" s="580"/>
      <c r="T158" s="1244"/>
      <c r="U158" s="1244"/>
      <c r="V158" s="704"/>
    </row>
    <row r="159" spans="1:24" ht="27.6" customHeight="1">
      <c r="A159" s="584">
        <v>133</v>
      </c>
      <c r="B159" s="591" t="s">
        <v>1040</v>
      </c>
      <c r="C159" s="182">
        <v>2465000</v>
      </c>
      <c r="D159" s="283">
        <v>2265000</v>
      </c>
      <c r="E159" s="281">
        <v>84.2</v>
      </c>
      <c r="F159" s="584" t="s">
        <v>117</v>
      </c>
      <c r="G159" s="584" t="s">
        <v>120</v>
      </c>
      <c r="H159" s="584">
        <v>3.1</v>
      </c>
      <c r="I159" s="584">
        <v>3.1</v>
      </c>
      <c r="J159" s="585" t="s">
        <v>119</v>
      </c>
      <c r="K159" s="86" t="s">
        <v>119</v>
      </c>
      <c r="L159" s="584" t="s">
        <v>125</v>
      </c>
      <c r="M159" s="584" t="s">
        <v>294</v>
      </c>
      <c r="N159" s="584">
        <v>15</v>
      </c>
      <c r="O159" s="62" t="s">
        <v>119</v>
      </c>
      <c r="P159" s="1236"/>
      <c r="Q159" s="580" t="s">
        <v>122</v>
      </c>
      <c r="R159" s="328" t="s">
        <v>122</v>
      </c>
      <c r="S159" s="580"/>
      <c r="T159" s="1244"/>
      <c r="U159" s="1244"/>
      <c r="V159" s="717"/>
    </row>
    <row r="160" spans="1:24">
      <c r="A160" s="222">
        <v>134</v>
      </c>
      <c r="B160" s="592" t="s">
        <v>178</v>
      </c>
      <c r="C160" s="182">
        <v>500000</v>
      </c>
      <c r="D160" s="283" t="s">
        <v>125</v>
      </c>
      <c r="E160" s="281"/>
      <c r="F160" s="584" t="s">
        <v>117</v>
      </c>
      <c r="G160" s="584" t="s">
        <v>120</v>
      </c>
      <c r="H160" s="584">
        <v>3</v>
      </c>
      <c r="I160" s="584">
        <v>3</v>
      </c>
      <c r="J160" s="336" t="s">
        <v>119</v>
      </c>
      <c r="K160" s="328"/>
      <c r="L160" s="584" t="s">
        <v>125</v>
      </c>
      <c r="M160" s="584" t="s">
        <v>294</v>
      </c>
      <c r="N160" s="584" t="s">
        <v>125</v>
      </c>
      <c r="O160" s="584" t="s">
        <v>125</v>
      </c>
      <c r="P160" s="1236"/>
      <c r="Q160" s="580"/>
      <c r="R160" s="328"/>
      <c r="S160" s="580"/>
      <c r="T160" s="1244"/>
      <c r="U160" s="1244"/>
      <c r="V160" s="717"/>
    </row>
    <row r="161" spans="1:22" ht="30">
      <c r="A161" s="584">
        <v>135</v>
      </c>
      <c r="B161" s="591" t="s">
        <v>336</v>
      </c>
      <c r="C161" s="182">
        <v>2465000</v>
      </c>
      <c r="D161" s="283">
        <v>2265000</v>
      </c>
      <c r="E161" s="281">
        <v>84.5</v>
      </c>
      <c r="F161" s="584" t="s">
        <v>117</v>
      </c>
      <c r="G161" s="584" t="s">
        <v>120</v>
      </c>
      <c r="H161" s="584">
        <v>3.07</v>
      </c>
      <c r="I161" s="584">
        <v>3.07</v>
      </c>
      <c r="J161" s="586" t="s">
        <v>119</v>
      </c>
      <c r="K161" s="86" t="s">
        <v>119</v>
      </c>
      <c r="L161" s="584" t="s">
        <v>125</v>
      </c>
      <c r="M161" s="584" t="s">
        <v>294</v>
      </c>
      <c r="N161" s="584">
        <v>15</v>
      </c>
      <c r="O161" s="62" t="s">
        <v>119</v>
      </c>
      <c r="P161" s="1237"/>
      <c r="Q161" s="584" t="s">
        <v>122</v>
      </c>
      <c r="R161" s="328" t="s">
        <v>122</v>
      </c>
      <c r="S161" s="580"/>
      <c r="T161" s="1244"/>
      <c r="U161" s="1244"/>
      <c r="V161" s="717"/>
    </row>
    <row r="162" spans="1:22">
      <c r="C162" s="67" t="s">
        <v>258</v>
      </c>
      <c r="E162" s="67"/>
      <c r="V162" s="347"/>
    </row>
    <row r="163" spans="1:22">
      <c r="E163" s="67"/>
      <c r="V163" s="347"/>
    </row>
    <row r="164" spans="1:22">
      <c r="E164" s="67"/>
      <c r="V164" s="347"/>
    </row>
    <row r="165" spans="1:22">
      <c r="E165" s="67"/>
      <c r="V165" s="347"/>
    </row>
    <row r="166" spans="1:22">
      <c r="E166" s="67"/>
      <c r="V166" s="347"/>
    </row>
    <row r="167" spans="1:22">
      <c r="E167" s="67"/>
      <c r="V167" s="347"/>
    </row>
    <row r="168" spans="1:22">
      <c r="E168" s="67"/>
      <c r="V168" s="347"/>
    </row>
    <row r="169" spans="1:22">
      <c r="E169" s="67"/>
      <c r="V169" s="347"/>
    </row>
    <row r="170" spans="1:22">
      <c r="E170" s="67"/>
      <c r="V170" s="347"/>
    </row>
    <row r="171" spans="1:22">
      <c r="E171" s="67"/>
      <c r="V171" s="347"/>
    </row>
    <row r="172" spans="1:22">
      <c r="E172" s="67"/>
      <c r="V172" s="347"/>
    </row>
    <row r="173" spans="1:22">
      <c r="E173" s="67"/>
      <c r="V173" s="347"/>
    </row>
    <row r="174" spans="1:22">
      <c r="E174" s="67"/>
      <c r="V174" s="347"/>
    </row>
    <row r="175" spans="1:22">
      <c r="E175" s="67"/>
      <c r="V175" s="347"/>
    </row>
    <row r="176" spans="1:22">
      <c r="E176" s="67"/>
      <c r="V176" s="347"/>
    </row>
    <row r="177" spans="5:22">
      <c r="E177" s="67"/>
      <c r="V177" s="347"/>
    </row>
    <row r="178" spans="5:22">
      <c r="E178" s="67"/>
      <c r="V178" s="347"/>
    </row>
    <row r="179" spans="5:22">
      <c r="E179" s="67"/>
      <c r="V179" s="347"/>
    </row>
    <row r="180" spans="5:22">
      <c r="E180" s="67"/>
      <c r="V180" s="347"/>
    </row>
    <row r="181" spans="5:22">
      <c r="E181" s="67"/>
      <c r="V181" s="347"/>
    </row>
    <row r="182" spans="5:22">
      <c r="E182" s="67"/>
      <c r="V182" s="347"/>
    </row>
    <row r="183" spans="5:22">
      <c r="E183" s="67"/>
      <c r="V183" s="347"/>
    </row>
    <row r="184" spans="5:22">
      <c r="E184" s="67"/>
      <c r="V184" s="347"/>
    </row>
    <row r="185" spans="5:22">
      <c r="E185" s="67"/>
      <c r="V185" s="347"/>
    </row>
    <row r="186" spans="5:22">
      <c r="E186" s="67"/>
      <c r="V186" s="347"/>
    </row>
    <row r="187" spans="5:22">
      <c r="E187" s="67"/>
      <c r="V187" s="347"/>
    </row>
    <row r="188" spans="5:22">
      <c r="E188" s="67"/>
      <c r="V188" s="347"/>
    </row>
    <row r="189" spans="5:22">
      <c r="E189" s="67"/>
      <c r="V189" s="347"/>
    </row>
    <row r="190" spans="5:22">
      <c r="E190" s="67"/>
      <c r="V190" s="347"/>
    </row>
    <row r="191" spans="5:22">
      <c r="E191" s="67"/>
      <c r="V191" s="347"/>
    </row>
    <row r="192" spans="5:22">
      <c r="E192" s="67"/>
      <c r="V192" s="347"/>
    </row>
    <row r="193" spans="5:22">
      <c r="E193" s="67"/>
      <c r="V193" s="347"/>
    </row>
  </sheetData>
  <mergeCells count="71">
    <mergeCell ref="C90:D90"/>
    <mergeCell ref="C92:D92"/>
    <mergeCell ref="C125:D125"/>
    <mergeCell ref="C84:D84"/>
    <mergeCell ref="C95:D95"/>
    <mergeCell ref="C119:D119"/>
    <mergeCell ref="W124:W132"/>
    <mergeCell ref="W101:W123"/>
    <mergeCell ref="C129:D129"/>
    <mergeCell ref="C130:D130"/>
    <mergeCell ref="C109:D109"/>
    <mergeCell ref="C131:D131"/>
    <mergeCell ref="H131:I131"/>
    <mergeCell ref="C127:D127"/>
    <mergeCell ref="C126:D126"/>
    <mergeCell ref="V79:V100"/>
    <mergeCell ref="U46:U49"/>
    <mergeCell ref="T73:T76"/>
    <mergeCell ref="W79:W100"/>
    <mergeCell ref="W77:W78"/>
    <mergeCell ref="W46:W48"/>
    <mergeCell ref="W51:W76"/>
    <mergeCell ref="V46:V49"/>
    <mergeCell ref="U73:U76"/>
    <mergeCell ref="V64:V71"/>
    <mergeCell ref="U64:U71"/>
    <mergeCell ref="V57:V62"/>
    <mergeCell ref="U57:U62"/>
    <mergeCell ref="A1:W1"/>
    <mergeCell ref="W11:W13"/>
    <mergeCell ref="O5:O10"/>
    <mergeCell ref="O24:O27"/>
    <mergeCell ref="O28:O32"/>
    <mergeCell ref="J28:J32"/>
    <mergeCell ref="P5:P10"/>
    <mergeCell ref="P24:P27"/>
    <mergeCell ref="D14:D17"/>
    <mergeCell ref="K28:K32"/>
    <mergeCell ref="C10:D10"/>
    <mergeCell ref="C20:D20"/>
    <mergeCell ref="C22:D22"/>
    <mergeCell ref="C13:D13"/>
    <mergeCell ref="D24:D32"/>
    <mergeCell ref="W155:W156"/>
    <mergeCell ref="W138:W152"/>
    <mergeCell ref="A155:V155"/>
    <mergeCell ref="U138:U154"/>
    <mergeCell ref="P156:P161"/>
    <mergeCell ref="G138:G154"/>
    <mergeCell ref="C157:D157"/>
    <mergeCell ref="S138:S154"/>
    <mergeCell ref="T138:T154"/>
    <mergeCell ref="U157:U161"/>
    <mergeCell ref="T157:T161"/>
    <mergeCell ref="D51:D55"/>
    <mergeCell ref="D57:D62"/>
    <mergeCell ref="A78:T78"/>
    <mergeCell ref="T64:T71"/>
    <mergeCell ref="J64:J71"/>
    <mergeCell ref="P57:P62"/>
    <mergeCell ref="O64:O71"/>
    <mergeCell ref="D64:D71"/>
    <mergeCell ref="T57:T62"/>
    <mergeCell ref="O73:O76"/>
    <mergeCell ref="C36:D36"/>
    <mergeCell ref="C49:D49"/>
    <mergeCell ref="O34:O38"/>
    <mergeCell ref="J40:J44"/>
    <mergeCell ref="T46:T49"/>
    <mergeCell ref="D40:D44"/>
    <mergeCell ref="P34:P38"/>
  </mergeCells>
  <pageMargins left="0.11811023622047245" right="0.70866141732283472" top="0.15748031496062992" bottom="0.15748031496062992" header="0.31496062992125984" footer="0.31496062992125984"/>
  <pageSetup paperSize="9" scale="56" fitToHeight="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B1:T42"/>
  <sheetViews>
    <sheetView topLeftCell="A22" workbookViewId="0">
      <selection activeCell="T36" sqref="T36"/>
    </sheetView>
  </sheetViews>
  <sheetFormatPr defaultRowHeight="15"/>
  <cols>
    <col min="1" max="1" width="3.28515625" customWidth="1"/>
    <col min="19" max="19" width="10.140625" customWidth="1"/>
  </cols>
  <sheetData>
    <row r="1" spans="7:20">
      <c r="G1" t="s">
        <v>721</v>
      </c>
      <c r="N1" t="s">
        <v>721</v>
      </c>
    </row>
    <row r="3" spans="7:20">
      <c r="R3" s="1332" t="s">
        <v>741</v>
      </c>
      <c r="S3" s="1332"/>
      <c r="T3" s="104" t="s">
        <v>742</v>
      </c>
    </row>
    <row r="4" spans="7:20">
      <c r="R4" s="1332" t="s">
        <v>743</v>
      </c>
      <c r="S4" s="1332"/>
      <c r="T4" s="104"/>
    </row>
    <row r="5" spans="7:20">
      <c r="R5" s="1332" t="s">
        <v>744</v>
      </c>
      <c r="S5" s="1332"/>
      <c r="T5" s="104"/>
    </row>
    <row r="6" spans="7:20">
      <c r="R6" s="1332"/>
      <c r="S6" s="1332"/>
      <c r="T6" s="104"/>
    </row>
    <row r="7" spans="7:20">
      <c r="R7" s="1332" t="s">
        <v>745</v>
      </c>
      <c r="S7" s="1332"/>
      <c r="T7" s="104"/>
    </row>
    <row r="8" spans="7:20">
      <c r="R8" s="1332"/>
      <c r="S8" s="1332"/>
      <c r="T8" s="104"/>
    </row>
    <row r="9" spans="7:20">
      <c r="R9" s="1332" t="s">
        <v>746</v>
      </c>
      <c r="S9" s="1332"/>
      <c r="T9" s="104"/>
    </row>
    <row r="10" spans="7:20">
      <c r="R10" s="1332"/>
      <c r="S10" s="1332"/>
      <c r="T10" s="104"/>
    </row>
    <row r="11" spans="7:20">
      <c r="R11" s="1332" t="s">
        <v>747</v>
      </c>
      <c r="S11" s="1332"/>
      <c r="T11" s="104"/>
    </row>
    <row r="12" spans="7:20">
      <c r="R12" s="1332" t="s">
        <v>748</v>
      </c>
      <c r="S12" s="1332"/>
      <c r="T12" s="104"/>
    </row>
    <row r="13" spans="7:20">
      <c r="R13" s="1332">
        <v>4</v>
      </c>
      <c r="S13" s="1332"/>
      <c r="T13" s="104"/>
    </row>
    <row r="14" spans="7:20">
      <c r="R14" s="1332">
        <v>7</v>
      </c>
      <c r="S14" s="1332"/>
      <c r="T14" s="104"/>
    </row>
    <row r="15" spans="7:20">
      <c r="R15" s="1332">
        <v>12</v>
      </c>
      <c r="S15" s="1332"/>
      <c r="T15" s="104"/>
    </row>
    <row r="16" spans="7:20">
      <c r="R16" s="1332"/>
      <c r="S16" s="1332"/>
      <c r="T16" s="104"/>
    </row>
    <row r="17" spans="18:20">
      <c r="R17" s="1332"/>
      <c r="S17" s="1332"/>
      <c r="T17" s="104"/>
    </row>
    <row r="18" spans="18:20">
      <c r="R18" s="1332"/>
      <c r="S18" s="1332"/>
      <c r="T18" s="104"/>
    </row>
    <row r="19" spans="18:20">
      <c r="R19" s="1332"/>
      <c r="S19" s="1332"/>
      <c r="T19" s="104"/>
    </row>
    <row r="20" spans="18:20">
      <c r="R20" s="1332"/>
      <c r="S20" s="1332"/>
      <c r="T20" s="104"/>
    </row>
    <row r="21" spans="18:20">
      <c r="R21" s="1332"/>
      <c r="S21" s="1332"/>
      <c r="T21" s="104"/>
    </row>
    <row r="29" spans="18:20">
      <c r="R29" t="s">
        <v>721</v>
      </c>
    </row>
    <row r="40" spans="2:17">
      <c r="D40" t="s">
        <v>722</v>
      </c>
    </row>
    <row r="42" spans="2:17" ht="23.25">
      <c r="B42" s="145" t="s">
        <v>723</v>
      </c>
      <c r="C42" s="145"/>
      <c r="D42" s="145"/>
      <c r="E42" s="145"/>
      <c r="F42" s="145"/>
      <c r="G42" s="145"/>
      <c r="H42" s="145"/>
      <c r="I42" s="145"/>
      <c r="K42" s="145" t="s">
        <v>724</v>
      </c>
      <c r="L42" s="145"/>
      <c r="M42" s="145"/>
      <c r="N42" s="145"/>
      <c r="O42" s="145"/>
      <c r="P42" s="145"/>
      <c r="Q42" s="145"/>
    </row>
  </sheetData>
  <mergeCells count="19">
    <mergeCell ref="R21:S21"/>
    <mergeCell ref="R15:S15"/>
    <mergeCell ref="R16:S16"/>
    <mergeCell ref="R17:S17"/>
    <mergeCell ref="R18:S18"/>
    <mergeCell ref="R19:S19"/>
    <mergeCell ref="R20:S20"/>
    <mergeCell ref="R3:S3"/>
    <mergeCell ref="R4:S4"/>
    <mergeCell ref="R5:S5"/>
    <mergeCell ref="R6:S6"/>
    <mergeCell ref="R14:S14"/>
    <mergeCell ref="R12:S12"/>
    <mergeCell ref="R11:S11"/>
    <mergeCell ref="R7:S7"/>
    <mergeCell ref="R8:S8"/>
    <mergeCell ref="R9:S9"/>
    <mergeCell ref="R10:S10"/>
    <mergeCell ref="R13:S13"/>
  </mergeCells>
  <phoneticPr fontId="49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3" sqref="N33"/>
    </sheetView>
  </sheetViews>
  <sheetFormatPr defaultRowHeight="15"/>
  <sheetData/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8" sqref="N28"/>
    </sheetView>
  </sheetViews>
  <sheetFormatPr defaultRowHeight="15"/>
  <sheetData/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4" sqref="K34"/>
    </sheetView>
  </sheetViews>
  <sheetFormatPr defaultRowHeight="15"/>
  <sheetData/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L17" sqref="L17"/>
    </sheetView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B16:H37"/>
  <sheetViews>
    <sheetView topLeftCell="A4" workbookViewId="0">
      <selection activeCell="R22" sqref="R22"/>
    </sheetView>
  </sheetViews>
  <sheetFormatPr defaultRowHeight="15"/>
  <sheetData>
    <row r="16" spans="2:2">
      <c r="B16" t="s">
        <v>725</v>
      </c>
    </row>
    <row r="37" spans="8:8">
      <c r="H37" t="s">
        <v>725</v>
      </c>
    </row>
  </sheetData>
  <phoneticPr fontId="49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K12" sqref="K12"/>
    </sheetView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topLeftCell="A25" workbookViewId="0">
      <selection activeCell="P54" sqref="P54"/>
    </sheetView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41" sqref="J41"/>
    </sheetView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workbookViewId="0">
      <pane ySplit="4" topLeftCell="A5" activePane="bottomLeft" state="frozen"/>
      <selection pane="bottomLeft" activeCell="W20" sqref="W20:W31"/>
    </sheetView>
  </sheetViews>
  <sheetFormatPr defaultColWidth="9.28515625" defaultRowHeight="15"/>
  <cols>
    <col min="1" max="1" width="3.42578125" style="246" customWidth="1"/>
    <col min="2" max="2" width="30.28515625" style="246" customWidth="1"/>
    <col min="3" max="3" width="15.28515625" style="246" customWidth="1"/>
    <col min="4" max="4" width="11.42578125" style="246" customWidth="1"/>
    <col min="5" max="5" width="7.42578125" style="272" customWidth="1"/>
    <col min="6" max="6" width="8.5703125" style="246" customWidth="1"/>
    <col min="7" max="7" width="8.28515625" style="246" customWidth="1"/>
    <col min="8" max="8" width="5.28515625" style="246" customWidth="1"/>
    <col min="9" max="9" width="5.7109375" style="246" customWidth="1"/>
    <col min="10" max="10" width="11.140625" style="246" customWidth="1"/>
    <col min="11" max="11" width="8.5703125" style="246" customWidth="1"/>
    <col min="12" max="12" width="6.28515625" style="246" customWidth="1"/>
    <col min="13" max="13" width="7.5703125" style="246" customWidth="1"/>
    <col min="14" max="14" width="5.7109375" style="246" customWidth="1"/>
    <col min="15" max="15" width="7.42578125" style="246" customWidth="1"/>
    <col min="16" max="16" width="9.42578125" style="246" customWidth="1"/>
    <col min="17" max="17" width="10.7109375" style="246" customWidth="1"/>
    <col min="18" max="18" width="11.28515625" style="246" customWidth="1"/>
    <col min="19" max="19" width="7.42578125" style="246" customWidth="1"/>
    <col min="20" max="20" width="13.28515625" style="246" customWidth="1"/>
    <col min="21" max="21" width="19.7109375" style="246" customWidth="1"/>
    <col min="22" max="22" width="20.28515625" style="246" customWidth="1"/>
    <col min="23" max="23" width="19.28515625" style="13" customWidth="1"/>
    <col min="24" max="16384" width="9.28515625" style="246"/>
  </cols>
  <sheetData>
    <row r="1" spans="1:23">
      <c r="A1" s="245" t="s">
        <v>1211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</row>
    <row r="2" spans="1:23" ht="3" customHeight="1"/>
    <row r="3" spans="1:23" s="248" customFormat="1" ht="33.75" customHeight="1">
      <c r="A3" s="110" t="s">
        <v>87</v>
      </c>
      <c r="B3" s="110" t="s">
        <v>88</v>
      </c>
      <c r="C3" s="110" t="s">
        <v>89</v>
      </c>
      <c r="D3" s="110" t="s">
        <v>90</v>
      </c>
      <c r="E3" s="110" t="s">
        <v>91</v>
      </c>
      <c r="F3" s="110"/>
      <c r="G3" s="110"/>
      <c r="H3" s="110" t="s">
        <v>92</v>
      </c>
      <c r="I3" s="110"/>
      <c r="J3" s="110" t="s">
        <v>93</v>
      </c>
      <c r="K3" s="110"/>
      <c r="L3" s="110" t="s">
        <v>94</v>
      </c>
      <c r="M3" s="110"/>
      <c r="N3" s="110" t="s">
        <v>95</v>
      </c>
      <c r="O3" s="110"/>
      <c r="P3" s="110" t="s">
        <v>96</v>
      </c>
      <c r="Q3" s="110" t="s">
        <v>97</v>
      </c>
      <c r="R3" s="110"/>
      <c r="S3" s="110"/>
      <c r="T3" s="110" t="s">
        <v>98</v>
      </c>
      <c r="U3" s="110" t="s">
        <v>99</v>
      </c>
      <c r="V3" s="110" t="s">
        <v>100</v>
      </c>
      <c r="W3" s="112" t="s">
        <v>101</v>
      </c>
    </row>
    <row r="4" spans="1:23" ht="57.75" customHeight="1">
      <c r="A4" s="110"/>
      <c r="B4" s="110"/>
      <c r="C4" s="110"/>
      <c r="D4" s="110"/>
      <c r="E4" s="7" t="s">
        <v>102</v>
      </c>
      <c r="F4" s="4" t="s">
        <v>103</v>
      </c>
      <c r="G4" s="4" t="s">
        <v>104</v>
      </c>
      <c r="H4" s="4" t="s">
        <v>105</v>
      </c>
      <c r="I4" s="4" t="s">
        <v>106</v>
      </c>
      <c r="J4" s="5" t="s">
        <v>107</v>
      </c>
      <c r="K4" s="5" t="s">
        <v>108</v>
      </c>
      <c r="L4" s="4" t="s">
        <v>109</v>
      </c>
      <c r="M4" s="4" t="s">
        <v>110</v>
      </c>
      <c r="N4" s="4" t="s">
        <v>111</v>
      </c>
      <c r="O4" s="4" t="s">
        <v>112</v>
      </c>
      <c r="P4" s="110"/>
      <c r="Q4" s="5" t="s">
        <v>113</v>
      </c>
      <c r="R4" s="6" t="s">
        <v>114</v>
      </c>
      <c r="S4" s="6" t="s">
        <v>115</v>
      </c>
      <c r="T4" s="110"/>
      <c r="U4" s="110"/>
      <c r="V4" s="110"/>
      <c r="W4" s="112"/>
    </row>
    <row r="5" spans="1:23" ht="15.75">
      <c r="A5" s="582" t="s">
        <v>785</v>
      </c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2"/>
      <c r="M5" s="582"/>
      <c r="N5" s="582"/>
      <c r="O5" s="582"/>
      <c r="P5" s="582"/>
      <c r="Q5" s="582"/>
      <c r="R5" s="582"/>
      <c r="S5" s="582"/>
      <c r="T5" s="582"/>
      <c r="U5" s="582"/>
      <c r="V5" s="582"/>
      <c r="W5" s="184"/>
    </row>
    <row r="6" spans="1:23" s="672" customFormat="1" ht="15.75">
      <c r="A6" s="670">
        <v>1</v>
      </c>
      <c r="B6" s="673" t="s">
        <v>1133</v>
      </c>
      <c r="C6" s="674">
        <v>3515000</v>
      </c>
      <c r="D6" s="770">
        <v>3315000</v>
      </c>
      <c r="E6" s="648">
        <v>81.099999999999994</v>
      </c>
      <c r="F6" s="88" t="s">
        <v>125</v>
      </c>
      <c r="G6" s="88" t="s">
        <v>120</v>
      </c>
      <c r="H6" s="88">
        <v>4.3</v>
      </c>
      <c r="I6" s="88">
        <v>4.3</v>
      </c>
      <c r="J6" s="88" t="s">
        <v>119</v>
      </c>
      <c r="K6" s="240" t="s">
        <v>119</v>
      </c>
      <c r="L6" s="722" t="s">
        <v>125</v>
      </c>
      <c r="M6" s="88" t="s">
        <v>125</v>
      </c>
      <c r="N6" s="722">
        <v>15</v>
      </c>
      <c r="O6" s="302" t="s">
        <v>119</v>
      </c>
      <c r="P6" s="168" t="s">
        <v>121</v>
      </c>
      <c r="Q6" s="580" t="s">
        <v>122</v>
      </c>
      <c r="R6" s="287" t="s">
        <v>122</v>
      </c>
      <c r="S6" s="168"/>
      <c r="T6" s="551"/>
      <c r="U6" s="670"/>
      <c r="V6" s="670"/>
      <c r="W6" s="671"/>
    </row>
    <row r="7" spans="1:23" ht="30.75" customHeight="1">
      <c r="A7" s="88">
        <v>2</v>
      </c>
      <c r="B7" s="88" t="s">
        <v>1080</v>
      </c>
      <c r="C7" s="293">
        <v>3515000</v>
      </c>
      <c r="D7" s="489">
        <v>3315000</v>
      </c>
      <c r="E7" s="301">
        <v>81.099999999999994</v>
      </c>
      <c r="F7" s="88" t="s">
        <v>125</v>
      </c>
      <c r="G7" s="88" t="s">
        <v>120</v>
      </c>
      <c r="H7" s="88">
        <v>4.3</v>
      </c>
      <c r="I7" s="88">
        <v>4.3</v>
      </c>
      <c r="J7" s="88" t="s">
        <v>119</v>
      </c>
      <c r="K7" s="240" t="s">
        <v>119</v>
      </c>
      <c r="L7" s="722" t="s">
        <v>125</v>
      </c>
      <c r="M7" s="88" t="s">
        <v>125</v>
      </c>
      <c r="N7" s="722">
        <v>15</v>
      </c>
      <c r="O7" s="302" t="s">
        <v>119</v>
      </c>
      <c r="P7" s="168" t="s">
        <v>121</v>
      </c>
      <c r="Q7" s="580" t="s">
        <v>122</v>
      </c>
      <c r="R7" s="287" t="s">
        <v>122</v>
      </c>
      <c r="S7" s="168"/>
      <c r="T7" s="483"/>
      <c r="U7" s="483"/>
      <c r="V7" s="205"/>
      <c r="W7" s="721"/>
    </row>
    <row r="8" spans="1:23" s="375" customFormat="1" ht="12.75" customHeight="1">
      <c r="A8" s="368"/>
      <c r="B8" s="369"/>
      <c r="C8" s="376"/>
      <c r="D8" s="377"/>
      <c r="E8" s="378"/>
      <c r="F8" s="379" t="s">
        <v>1134</v>
      </c>
      <c r="G8" s="380"/>
      <c r="H8" s="381"/>
      <c r="I8" s="381"/>
      <c r="J8" s="382"/>
      <c r="K8" s="383"/>
      <c r="L8" s="384"/>
      <c r="M8" s="385"/>
      <c r="N8" s="386"/>
      <c r="O8" s="387"/>
      <c r="P8" s="372"/>
      <c r="Q8" s="372"/>
      <c r="R8" s="371"/>
      <c r="S8" s="373"/>
      <c r="T8" s="374"/>
      <c r="U8" s="374"/>
      <c r="V8" s="370"/>
      <c r="W8" s="721"/>
    </row>
    <row r="9" spans="1:23" ht="20.25" customHeight="1">
      <c r="A9" s="88">
        <v>3</v>
      </c>
      <c r="B9" s="681" t="s">
        <v>1141</v>
      </c>
      <c r="C9" s="499">
        <v>3015000</v>
      </c>
      <c r="D9" s="489">
        <v>2815000</v>
      </c>
      <c r="E9" s="301">
        <v>85</v>
      </c>
      <c r="F9" s="88"/>
      <c r="G9" s="88"/>
      <c r="H9" s="680" t="s">
        <v>1145</v>
      </c>
      <c r="I9" s="680" t="s">
        <v>1145</v>
      </c>
      <c r="J9" s="1188" t="s">
        <v>1146</v>
      </c>
      <c r="K9" s="240"/>
      <c r="L9" s="722"/>
      <c r="M9" s="62" t="s">
        <v>294</v>
      </c>
      <c r="N9" s="722">
        <v>15</v>
      </c>
      <c r="O9" s="302"/>
      <c r="P9" s="168"/>
      <c r="Q9" s="580"/>
      <c r="R9" s="287"/>
      <c r="S9" s="168"/>
      <c r="T9" s="483"/>
      <c r="U9" s="483"/>
      <c r="V9" s="205"/>
      <c r="W9" s="926"/>
    </row>
    <row r="10" spans="1:23" ht="20.25" customHeight="1">
      <c r="A10" s="88">
        <v>4</v>
      </c>
      <c r="B10" s="681" t="s">
        <v>1142</v>
      </c>
      <c r="C10" s="499">
        <v>3015000</v>
      </c>
      <c r="D10" s="489">
        <v>2815000</v>
      </c>
      <c r="E10" s="301">
        <v>85</v>
      </c>
      <c r="F10" s="88"/>
      <c r="G10" s="88"/>
      <c r="H10" s="680" t="s">
        <v>1145</v>
      </c>
      <c r="I10" s="680" t="s">
        <v>1145</v>
      </c>
      <c r="J10" s="1256"/>
      <c r="K10" s="240"/>
      <c r="L10" s="722"/>
      <c r="M10" s="62" t="s">
        <v>294</v>
      </c>
      <c r="N10" s="722">
        <v>15</v>
      </c>
      <c r="O10" s="302"/>
      <c r="P10" s="168"/>
      <c r="Q10" s="580"/>
      <c r="R10" s="287"/>
      <c r="S10" s="168"/>
      <c r="T10" s="483"/>
      <c r="U10" s="483"/>
      <c r="V10" s="205"/>
      <c r="W10" s="926"/>
    </row>
    <row r="11" spans="1:23" ht="20.25" customHeight="1">
      <c r="A11" s="88">
        <v>5</v>
      </c>
      <c r="B11" s="681" t="s">
        <v>1143</v>
      </c>
      <c r="C11" s="499">
        <v>3015000</v>
      </c>
      <c r="D11" s="489">
        <v>2815000</v>
      </c>
      <c r="E11" s="301">
        <v>85</v>
      </c>
      <c r="F11" s="88"/>
      <c r="G11" s="88"/>
      <c r="H11" s="680" t="s">
        <v>1145</v>
      </c>
      <c r="I11" s="680" t="s">
        <v>1145</v>
      </c>
      <c r="J11" s="1256"/>
      <c r="K11" s="240"/>
      <c r="L11" s="722"/>
      <c r="M11" s="62" t="s">
        <v>294</v>
      </c>
      <c r="N11" s="722">
        <v>15</v>
      </c>
      <c r="O11" s="302"/>
      <c r="P11" s="168"/>
      <c r="Q11" s="580"/>
      <c r="R11" s="287"/>
      <c r="S11" s="168"/>
      <c r="T11" s="483"/>
      <c r="U11" s="483"/>
      <c r="V11" s="205"/>
      <c r="W11" s="926"/>
    </row>
    <row r="12" spans="1:23" ht="21.75" customHeight="1">
      <c r="A12" s="88">
        <v>6</v>
      </c>
      <c r="B12" s="681" t="s">
        <v>1144</v>
      </c>
      <c r="C12" s="499">
        <v>3015000</v>
      </c>
      <c r="D12" s="489">
        <v>2815000</v>
      </c>
      <c r="E12" s="301">
        <v>85</v>
      </c>
      <c r="F12" s="88"/>
      <c r="G12" s="88"/>
      <c r="H12" s="680" t="s">
        <v>1145</v>
      </c>
      <c r="I12" s="680" t="s">
        <v>1145</v>
      </c>
      <c r="J12" s="1189"/>
      <c r="K12" s="240"/>
      <c r="L12" s="722"/>
      <c r="M12" s="62" t="s">
        <v>294</v>
      </c>
      <c r="N12" s="722">
        <v>15</v>
      </c>
      <c r="O12" s="302"/>
      <c r="P12" s="168"/>
      <c r="Q12" s="580"/>
      <c r="R12" s="287"/>
      <c r="S12" s="168"/>
      <c r="T12" s="483"/>
      <c r="U12" s="483"/>
      <c r="V12" s="205"/>
      <c r="W12" s="926"/>
    </row>
    <row r="13" spans="1:23" s="375" customFormat="1" ht="13.5" customHeight="1">
      <c r="A13" s="368"/>
      <c r="B13" s="369"/>
      <c r="C13" s="376"/>
      <c r="D13" s="377"/>
      <c r="E13" s="378"/>
      <c r="F13" s="379" t="s">
        <v>1134</v>
      </c>
      <c r="G13" s="380"/>
      <c r="H13" s="381"/>
      <c r="I13" s="381"/>
      <c r="J13" s="382"/>
      <c r="K13" s="383"/>
      <c r="L13" s="384"/>
      <c r="M13" s="385"/>
      <c r="N13" s="386"/>
      <c r="O13" s="387"/>
      <c r="P13" s="372"/>
      <c r="Q13" s="372"/>
      <c r="R13" s="371"/>
      <c r="S13" s="373"/>
      <c r="T13" s="374"/>
      <c r="U13" s="374"/>
      <c r="V13" s="370"/>
      <c r="W13" s="721"/>
    </row>
    <row r="14" spans="1:23" ht="43.15" customHeight="1">
      <c r="A14" s="88">
        <v>7</v>
      </c>
      <c r="B14" s="681" t="s">
        <v>1136</v>
      </c>
      <c r="C14" s="293">
        <v>5015000</v>
      </c>
      <c r="D14" s="489">
        <v>4815000</v>
      </c>
      <c r="E14" s="301">
        <v>155.5</v>
      </c>
      <c r="F14" s="88" t="s">
        <v>307</v>
      </c>
      <c r="G14" s="88" t="s">
        <v>120</v>
      </c>
      <c r="H14" s="88">
        <v>4.38</v>
      </c>
      <c r="I14" s="88">
        <v>4.38</v>
      </c>
      <c r="J14" s="88" t="s">
        <v>119</v>
      </c>
      <c r="K14" s="240" t="s">
        <v>119</v>
      </c>
      <c r="L14" s="743" t="s">
        <v>124</v>
      </c>
      <c r="M14" s="88" t="s">
        <v>125</v>
      </c>
      <c r="N14" s="743">
        <v>9</v>
      </c>
      <c r="O14" s="302" t="s">
        <v>119</v>
      </c>
      <c r="P14" s="168" t="s">
        <v>126</v>
      </c>
      <c r="Q14" s="580" t="s">
        <v>122</v>
      </c>
      <c r="R14" s="287" t="s">
        <v>122</v>
      </c>
      <c r="S14" s="168"/>
      <c r="T14" s="483"/>
      <c r="U14" s="483" t="s">
        <v>1135</v>
      </c>
      <c r="V14" s="205"/>
      <c r="W14" s="721"/>
    </row>
    <row r="15" spans="1:23" s="375" customFormat="1" ht="13.5" customHeight="1">
      <c r="A15" s="368"/>
      <c r="B15" s="369"/>
      <c r="C15" s="376"/>
      <c r="D15" s="377"/>
      <c r="E15" s="378"/>
      <c r="F15" s="379" t="s">
        <v>445</v>
      </c>
      <c r="G15" s="380"/>
      <c r="H15" s="381"/>
      <c r="I15" s="381"/>
      <c r="J15" s="382"/>
      <c r="K15" s="383"/>
      <c r="L15" s="384"/>
      <c r="M15" s="385"/>
      <c r="N15" s="386"/>
      <c r="O15" s="387"/>
      <c r="P15" s="372"/>
      <c r="Q15" s="372"/>
      <c r="R15" s="371"/>
      <c r="S15" s="373"/>
      <c r="T15" s="374"/>
      <c r="U15" s="374"/>
      <c r="V15" s="370"/>
      <c r="W15" s="721"/>
    </row>
    <row r="16" spans="1:23" s="207" customFormat="1" ht="22.5" customHeight="1">
      <c r="A16" s="210">
        <v>8</v>
      </c>
      <c r="B16" s="602" t="s">
        <v>331</v>
      </c>
      <c r="C16" s="399">
        <v>2415000</v>
      </c>
      <c r="D16" s="366">
        <v>2315000</v>
      </c>
      <c r="E16" s="243">
        <v>84.3</v>
      </c>
      <c r="F16" s="171" t="s">
        <v>117</v>
      </c>
      <c r="G16" s="722" t="s">
        <v>125</v>
      </c>
      <c r="H16" s="389">
        <v>4.91</v>
      </c>
      <c r="I16" s="389">
        <v>4.91</v>
      </c>
      <c r="J16" s="710" t="s">
        <v>119</v>
      </c>
      <c r="K16" s="391" t="s">
        <v>119</v>
      </c>
      <c r="L16" s="722" t="s">
        <v>125</v>
      </c>
      <c r="M16" s="201" t="s">
        <v>294</v>
      </c>
      <c r="N16" s="74">
        <v>9</v>
      </c>
      <c r="O16" s="390" t="s">
        <v>119</v>
      </c>
      <c r="P16" s="74" t="s">
        <v>121</v>
      </c>
      <c r="Q16" s="74" t="s">
        <v>122</v>
      </c>
      <c r="R16" s="75" t="s">
        <v>122</v>
      </c>
      <c r="S16" s="105"/>
      <c r="T16" s="710"/>
      <c r="U16" s="710"/>
      <c r="V16" s="388"/>
      <c r="W16" s="721"/>
    </row>
    <row r="17" spans="1:23" ht="14.25" customHeight="1">
      <c r="A17" s="367" t="s">
        <v>382</v>
      </c>
      <c r="B17" s="367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721"/>
    </row>
    <row r="18" spans="1:23">
      <c r="A18" s="251"/>
      <c r="B18" s="94" t="s">
        <v>332</v>
      </c>
      <c r="C18" s="1269" t="s">
        <v>116</v>
      </c>
      <c r="D18" s="1270"/>
      <c r="E18" s="292">
        <v>162.6</v>
      </c>
      <c r="F18" s="578" t="s">
        <v>257</v>
      </c>
      <c r="G18" s="578" t="s">
        <v>120</v>
      </c>
      <c r="H18" s="95">
        <v>5.0199999999999996</v>
      </c>
      <c r="I18" s="95">
        <v>5.0199999999999996</v>
      </c>
      <c r="J18" s="95" t="s">
        <v>119</v>
      </c>
      <c r="K18" s="95" t="s">
        <v>119</v>
      </c>
      <c r="L18" s="167" t="s">
        <v>124</v>
      </c>
      <c r="M18" s="65" t="s">
        <v>125</v>
      </c>
      <c r="N18" s="65">
        <v>9</v>
      </c>
      <c r="O18" s="167" t="s">
        <v>122</v>
      </c>
      <c r="P18" s="255" t="s">
        <v>121</v>
      </c>
      <c r="Q18" s="74" t="s">
        <v>122</v>
      </c>
      <c r="R18" s="75" t="s">
        <v>122</v>
      </c>
      <c r="S18" s="255"/>
      <c r="T18" s="1272"/>
      <c r="U18" s="1272"/>
      <c r="V18" s="9"/>
      <c r="W18" s="721"/>
    </row>
    <row r="19" spans="1:23" ht="29.25" customHeight="1">
      <c r="A19" s="251">
        <v>9</v>
      </c>
      <c r="B19" s="94" t="s">
        <v>767</v>
      </c>
      <c r="C19" s="202">
        <v>3615000</v>
      </c>
      <c r="D19" s="203">
        <v>3415000</v>
      </c>
      <c r="E19" s="292">
        <v>166</v>
      </c>
      <c r="F19" s="578" t="s">
        <v>257</v>
      </c>
      <c r="G19" s="578" t="s">
        <v>120</v>
      </c>
      <c r="H19" s="95">
        <v>4.96</v>
      </c>
      <c r="I19" s="95">
        <v>4.96</v>
      </c>
      <c r="J19" s="95" t="s">
        <v>119</v>
      </c>
      <c r="K19" s="95" t="s">
        <v>119</v>
      </c>
      <c r="L19" s="167" t="s">
        <v>124</v>
      </c>
      <c r="M19" s="65" t="s">
        <v>125</v>
      </c>
      <c r="N19" s="65">
        <v>9</v>
      </c>
      <c r="O19" s="167" t="s">
        <v>122</v>
      </c>
      <c r="P19" s="255" t="s">
        <v>121</v>
      </c>
      <c r="Q19" s="74" t="s">
        <v>122</v>
      </c>
      <c r="R19" s="75" t="s">
        <v>122</v>
      </c>
      <c r="S19" s="255"/>
      <c r="T19" s="1272"/>
      <c r="U19" s="1272"/>
      <c r="V19" s="9"/>
      <c r="W19" s="721"/>
    </row>
    <row r="20" spans="1:23" ht="15.75">
      <c r="A20" s="582" t="s">
        <v>233</v>
      </c>
      <c r="B20" s="582"/>
      <c r="C20" s="582"/>
      <c r="D20" s="582"/>
      <c r="E20" s="582"/>
      <c r="F20" s="582"/>
      <c r="G20" s="582"/>
      <c r="H20" s="582"/>
      <c r="I20" s="582"/>
      <c r="J20" s="582"/>
      <c r="K20" s="582"/>
      <c r="L20" s="582"/>
      <c r="M20" s="582"/>
      <c r="N20" s="582"/>
      <c r="O20" s="582"/>
      <c r="P20" s="582"/>
      <c r="Q20" s="582"/>
      <c r="R20" s="582"/>
      <c r="S20" s="582"/>
      <c r="T20" s="582"/>
      <c r="U20" s="582"/>
      <c r="V20" s="582"/>
      <c r="W20" s="1273"/>
    </row>
    <row r="21" spans="1:23" ht="21.75" customHeight="1">
      <c r="A21" s="256">
        <v>10</v>
      </c>
      <c r="B21" s="603" t="s">
        <v>234</v>
      </c>
      <c r="C21" s="293">
        <f>H21*120000</f>
        <v>478800</v>
      </c>
      <c r="D21" s="511" t="s">
        <v>125</v>
      </c>
      <c r="E21" s="707"/>
      <c r="F21" s="256"/>
      <c r="G21" s="256"/>
      <c r="H21" s="256">
        <v>3.99</v>
      </c>
      <c r="I21" s="256">
        <v>3.99</v>
      </c>
      <c r="J21" s="256" t="s">
        <v>119</v>
      </c>
      <c r="K21" s="420"/>
      <c r="L21" s="62" t="s">
        <v>125</v>
      </c>
      <c r="M21" s="62" t="s">
        <v>294</v>
      </c>
      <c r="N21" s="580">
        <v>15</v>
      </c>
      <c r="O21" s="507" t="s">
        <v>119</v>
      </c>
      <c r="P21" s="832" t="s">
        <v>121</v>
      </c>
      <c r="Q21" s="276"/>
      <c r="R21" s="256"/>
      <c r="S21" s="1271"/>
      <c r="T21" s="256"/>
      <c r="U21" s="1276"/>
      <c r="V21" s="1279" t="s">
        <v>244</v>
      </c>
      <c r="W21" s="1274"/>
    </row>
    <row r="22" spans="1:23" ht="22.5" customHeight="1">
      <c r="A22" s="256">
        <v>11</v>
      </c>
      <c r="B22" s="603" t="s">
        <v>1041</v>
      </c>
      <c r="C22" s="293">
        <v>2615000</v>
      </c>
      <c r="D22" s="511">
        <v>2515000</v>
      </c>
      <c r="E22" s="281">
        <v>81.2</v>
      </c>
      <c r="F22" s="276" t="s">
        <v>117</v>
      </c>
      <c r="G22" s="276"/>
      <c r="H22" s="276">
        <v>4.13</v>
      </c>
      <c r="I22" s="276">
        <v>4.13</v>
      </c>
      <c r="J22" s="276" t="s">
        <v>119</v>
      </c>
      <c r="K22" s="420" t="s">
        <v>119</v>
      </c>
      <c r="L22" s="65" t="s">
        <v>125</v>
      </c>
      <c r="M22" s="62" t="s">
        <v>294</v>
      </c>
      <c r="N22" s="65">
        <v>15</v>
      </c>
      <c r="O22" s="507" t="s">
        <v>119</v>
      </c>
      <c r="P22" s="833"/>
      <c r="Q22" s="276" t="s">
        <v>122</v>
      </c>
      <c r="R22" s="222" t="s">
        <v>122</v>
      </c>
      <c r="S22" s="1271"/>
      <c r="T22" s="256"/>
      <c r="U22" s="1277"/>
      <c r="V22" s="1280"/>
      <c r="W22" s="1274"/>
    </row>
    <row r="23" spans="1:23" ht="21.75" customHeight="1">
      <c r="A23" s="256">
        <v>12</v>
      </c>
      <c r="B23" s="603" t="s">
        <v>1042</v>
      </c>
      <c r="C23" s="293">
        <v>2515000</v>
      </c>
      <c r="D23" s="511">
        <v>2415000</v>
      </c>
      <c r="E23" s="281">
        <v>81.3</v>
      </c>
      <c r="F23" s="584" t="s">
        <v>117</v>
      </c>
      <c r="G23" s="276"/>
      <c r="H23" s="276">
        <v>4.0599999999999996</v>
      </c>
      <c r="I23" s="276">
        <v>4.0599999999999996</v>
      </c>
      <c r="J23" s="276" t="s">
        <v>119</v>
      </c>
      <c r="K23" s="420" t="s">
        <v>119</v>
      </c>
      <c r="L23" s="62" t="s">
        <v>125</v>
      </c>
      <c r="M23" s="62" t="s">
        <v>294</v>
      </c>
      <c r="N23" s="65">
        <v>15</v>
      </c>
      <c r="O23" s="507" t="s">
        <v>119</v>
      </c>
      <c r="P23" s="833"/>
      <c r="Q23" s="276" t="s">
        <v>122</v>
      </c>
      <c r="R23" s="222" t="s">
        <v>122</v>
      </c>
      <c r="S23" s="1271"/>
      <c r="T23" s="256"/>
      <c r="U23" s="1277"/>
      <c r="V23" s="1280"/>
      <c r="W23" s="1274"/>
    </row>
    <row r="24" spans="1:23" ht="22.5" customHeight="1">
      <c r="A24" s="256">
        <v>13</v>
      </c>
      <c r="B24" s="603" t="s">
        <v>333</v>
      </c>
      <c r="C24" s="314">
        <f>H24*120000</f>
        <v>484800</v>
      </c>
      <c r="D24" s="511" t="s">
        <v>125</v>
      </c>
      <c r="E24" s="707"/>
      <c r="F24" s="222"/>
      <c r="G24" s="256"/>
      <c r="H24" s="256">
        <v>4.04</v>
      </c>
      <c r="I24" s="256">
        <v>4.04</v>
      </c>
      <c r="J24" s="256" t="s">
        <v>119</v>
      </c>
      <c r="K24" s="421"/>
      <c r="L24" s="65" t="s">
        <v>125</v>
      </c>
      <c r="M24" s="62" t="s">
        <v>294</v>
      </c>
      <c r="N24" s="580">
        <v>15</v>
      </c>
      <c r="O24" s="65" t="s">
        <v>125</v>
      </c>
      <c r="P24" s="833"/>
      <c r="Q24" s="276"/>
      <c r="R24" s="222"/>
      <c r="S24" s="1271"/>
      <c r="T24" s="256"/>
      <c r="U24" s="1277"/>
      <c r="V24" s="1280"/>
      <c r="W24" s="1274"/>
    </row>
    <row r="25" spans="1:23" ht="20.25" customHeight="1">
      <c r="A25" s="256">
        <v>14</v>
      </c>
      <c r="B25" s="603" t="s">
        <v>1043</v>
      </c>
      <c r="C25" s="314">
        <f>C26</f>
        <v>2415000</v>
      </c>
      <c r="D25" s="587">
        <v>2315000</v>
      </c>
      <c r="E25" s="707">
        <v>81.400000000000006</v>
      </c>
      <c r="F25" s="222" t="s">
        <v>117</v>
      </c>
      <c r="G25" s="256"/>
      <c r="H25" s="256">
        <v>4.03</v>
      </c>
      <c r="I25" s="256">
        <v>4.03</v>
      </c>
      <c r="J25" s="256" t="s">
        <v>119</v>
      </c>
      <c r="K25" s="421" t="s">
        <v>119</v>
      </c>
      <c r="L25" s="65" t="s">
        <v>125</v>
      </c>
      <c r="M25" s="62" t="s">
        <v>294</v>
      </c>
      <c r="N25" s="65">
        <v>15</v>
      </c>
      <c r="O25" s="507">
        <v>43405</v>
      </c>
      <c r="P25" s="833"/>
      <c r="Q25" s="276" t="s">
        <v>122</v>
      </c>
      <c r="R25" s="303" t="s">
        <v>122</v>
      </c>
      <c r="S25" s="1271"/>
      <c r="T25" s="256"/>
      <c r="U25" s="1277"/>
      <c r="V25" s="1280"/>
      <c r="W25" s="1274"/>
    </row>
    <row r="26" spans="1:23" ht="20.25" customHeight="1">
      <c r="A26" s="256">
        <v>15</v>
      </c>
      <c r="B26" s="603" t="s">
        <v>1044</v>
      </c>
      <c r="C26" s="314">
        <v>2415000</v>
      </c>
      <c r="D26" s="587">
        <v>2315000</v>
      </c>
      <c r="E26" s="707">
        <v>80.900000000000006</v>
      </c>
      <c r="F26" s="222" t="s">
        <v>117</v>
      </c>
      <c r="G26" s="256"/>
      <c r="H26" s="294">
        <v>4</v>
      </c>
      <c r="I26" s="294">
        <v>4</v>
      </c>
      <c r="J26" s="256" t="s">
        <v>119</v>
      </c>
      <c r="K26" s="421" t="s">
        <v>119</v>
      </c>
      <c r="L26" s="65" t="s">
        <v>125</v>
      </c>
      <c r="M26" s="62" t="s">
        <v>294</v>
      </c>
      <c r="N26" s="65">
        <v>15</v>
      </c>
      <c r="O26" s="507" t="s">
        <v>119</v>
      </c>
      <c r="P26" s="833"/>
      <c r="Q26" s="276" t="s">
        <v>122</v>
      </c>
      <c r="R26" s="303" t="s">
        <v>122</v>
      </c>
      <c r="S26" s="1271"/>
      <c r="T26" s="256"/>
      <c r="U26" s="1277"/>
      <c r="V26" s="1280"/>
      <c r="W26" s="1274"/>
    </row>
    <row r="27" spans="1:23" ht="23.25" customHeight="1">
      <c r="A27" s="256">
        <v>16</v>
      </c>
      <c r="B27" s="603" t="s">
        <v>1045</v>
      </c>
      <c r="C27" s="314">
        <v>2415000</v>
      </c>
      <c r="D27" s="587">
        <v>2315000</v>
      </c>
      <c r="E27" s="707">
        <v>81.5</v>
      </c>
      <c r="F27" s="222"/>
      <c r="G27" s="256"/>
      <c r="H27" s="256">
        <v>4.21</v>
      </c>
      <c r="I27" s="256">
        <v>4.21</v>
      </c>
      <c r="J27" s="256" t="s">
        <v>119</v>
      </c>
      <c r="K27" s="421" t="s">
        <v>119</v>
      </c>
      <c r="L27" s="62" t="s">
        <v>125</v>
      </c>
      <c r="M27" s="62" t="s">
        <v>294</v>
      </c>
      <c r="N27" s="65">
        <v>15</v>
      </c>
      <c r="O27" s="507" t="s">
        <v>119</v>
      </c>
      <c r="P27" s="833"/>
      <c r="Q27" s="276" t="s">
        <v>122</v>
      </c>
      <c r="R27" s="222" t="s">
        <v>122</v>
      </c>
      <c r="S27" s="1271"/>
      <c r="T27" s="256"/>
      <c r="U27" s="1277"/>
      <c r="V27" s="1280"/>
      <c r="W27" s="1274"/>
    </row>
    <row r="28" spans="1:23" ht="20.25" customHeight="1">
      <c r="A28" s="256">
        <v>17</v>
      </c>
      <c r="B28" s="603" t="s">
        <v>1046</v>
      </c>
      <c r="C28" s="293">
        <v>2315000</v>
      </c>
      <c r="D28" s="587">
        <v>2215000</v>
      </c>
      <c r="E28" s="707">
        <v>81.599999999999994</v>
      </c>
      <c r="F28" s="222" t="s">
        <v>117</v>
      </c>
      <c r="G28" s="256"/>
      <c r="H28" s="256">
        <v>4.05</v>
      </c>
      <c r="I28" s="256">
        <v>4.05</v>
      </c>
      <c r="J28" s="256" t="s">
        <v>119</v>
      </c>
      <c r="K28" s="421" t="s">
        <v>119</v>
      </c>
      <c r="L28" s="65" t="s">
        <v>125</v>
      </c>
      <c r="M28" s="62" t="s">
        <v>294</v>
      </c>
      <c r="N28" s="65">
        <v>15</v>
      </c>
      <c r="O28" s="507" t="s">
        <v>119</v>
      </c>
      <c r="P28" s="833"/>
      <c r="Q28" s="276" t="s">
        <v>122</v>
      </c>
      <c r="R28" s="303" t="s">
        <v>122</v>
      </c>
      <c r="S28" s="1271"/>
      <c r="T28" s="256"/>
      <c r="U28" s="1277"/>
      <c r="V28" s="1280"/>
      <c r="W28" s="1274"/>
    </row>
    <row r="29" spans="1:23" ht="21.75" customHeight="1">
      <c r="A29" s="256">
        <v>18</v>
      </c>
      <c r="B29" s="603" t="s">
        <v>179</v>
      </c>
      <c r="C29" s="314">
        <f>H29*120000</f>
        <v>482399.99999999994</v>
      </c>
      <c r="D29" s="511" t="s">
        <v>125</v>
      </c>
      <c r="E29" s="707"/>
      <c r="F29" s="222" t="s">
        <v>117</v>
      </c>
      <c r="G29" s="256"/>
      <c r="H29" s="256">
        <v>4.0199999999999996</v>
      </c>
      <c r="I29" s="256">
        <v>4.0199999999999996</v>
      </c>
      <c r="J29" s="256" t="s">
        <v>119</v>
      </c>
      <c r="K29" s="421"/>
      <c r="L29" s="65" t="s">
        <v>125</v>
      </c>
      <c r="M29" s="62" t="s">
        <v>294</v>
      </c>
      <c r="N29" s="65">
        <v>15</v>
      </c>
      <c r="O29" s="65" t="s">
        <v>125</v>
      </c>
      <c r="P29" s="833"/>
      <c r="Q29" s="276"/>
      <c r="R29" s="240"/>
      <c r="S29" s="1271"/>
      <c r="T29" s="256"/>
      <c r="U29" s="1277"/>
      <c r="V29" s="1280"/>
      <c r="W29" s="1274"/>
    </row>
    <row r="30" spans="1:23" ht="20.25" customHeight="1">
      <c r="A30" s="256">
        <v>19</v>
      </c>
      <c r="B30" s="603" t="s">
        <v>235</v>
      </c>
      <c r="C30" s="293">
        <f>H30*120000</f>
        <v>536400</v>
      </c>
      <c r="D30" s="511" t="s">
        <v>125</v>
      </c>
      <c r="E30" s="707"/>
      <c r="F30" s="222"/>
      <c r="G30" s="256"/>
      <c r="H30" s="256">
        <v>4.47</v>
      </c>
      <c r="I30" s="256">
        <v>4.47</v>
      </c>
      <c r="J30" s="256" t="s">
        <v>119</v>
      </c>
      <c r="K30" s="421"/>
      <c r="L30" s="65" t="s">
        <v>125</v>
      </c>
      <c r="M30" s="62" t="s">
        <v>294</v>
      </c>
      <c r="N30" s="65">
        <v>15</v>
      </c>
      <c r="O30" s="65" t="s">
        <v>125</v>
      </c>
      <c r="P30" s="833"/>
      <c r="Q30" s="276"/>
      <c r="R30" s="222"/>
      <c r="S30" s="1271"/>
      <c r="T30" s="256"/>
      <c r="U30" s="1277"/>
      <c r="V30" s="1280"/>
      <c r="W30" s="1274"/>
    </row>
    <row r="31" spans="1:23" ht="22.5" customHeight="1">
      <c r="A31" s="256">
        <v>20</v>
      </c>
      <c r="B31" s="603" t="s">
        <v>1047</v>
      </c>
      <c r="C31" s="293">
        <f>C23</f>
        <v>2515000</v>
      </c>
      <c r="D31" s="511">
        <v>2415000</v>
      </c>
      <c r="E31" s="707">
        <v>80</v>
      </c>
      <c r="F31" s="222" t="s">
        <v>117</v>
      </c>
      <c r="G31" s="256"/>
      <c r="H31" s="256">
        <v>4.01</v>
      </c>
      <c r="I31" s="256">
        <v>4.01</v>
      </c>
      <c r="J31" s="256" t="s">
        <v>119</v>
      </c>
      <c r="K31" s="421" t="s">
        <v>119</v>
      </c>
      <c r="L31" s="65" t="s">
        <v>125</v>
      </c>
      <c r="M31" s="62" t="s">
        <v>294</v>
      </c>
      <c r="N31" s="65">
        <v>15</v>
      </c>
      <c r="O31" s="507" t="s">
        <v>119</v>
      </c>
      <c r="P31" s="834"/>
      <c r="Q31" s="276" t="s">
        <v>122</v>
      </c>
      <c r="R31" s="222" t="s">
        <v>122</v>
      </c>
      <c r="S31" s="1271"/>
      <c r="T31" s="256"/>
      <c r="U31" s="1278"/>
      <c r="V31" s="1281"/>
      <c r="W31" s="1275"/>
    </row>
    <row r="34" spans="3:3">
      <c r="C34" s="246" t="s">
        <v>258</v>
      </c>
    </row>
  </sheetData>
  <mergeCells count="10">
    <mergeCell ref="W9:W12"/>
    <mergeCell ref="C18:D18"/>
    <mergeCell ref="S21:S31"/>
    <mergeCell ref="T18:T19"/>
    <mergeCell ref="P21:P31"/>
    <mergeCell ref="W20:W31"/>
    <mergeCell ref="U21:U31"/>
    <mergeCell ref="V21:V31"/>
    <mergeCell ref="U18:U19"/>
    <mergeCell ref="J9:J12"/>
  </mergeCells>
  <pageMargins left="0.11811023622047245" right="0.70866141732283472" top="0.15748031496062992" bottom="0.15748031496062992" header="0.31496062992125984" footer="0.31496062992125984"/>
  <pageSetup paperSize="9" scale="54" fitToHeight="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topLeftCell="A7" workbookViewId="0">
      <selection activeCell="AA41" sqref="AA41"/>
    </sheetView>
  </sheetViews>
  <sheetFormatPr defaultRowHeight="15"/>
  <sheetData/>
  <phoneticPr fontId="49" type="noConversion"/>
  <pageMargins left="0.7" right="0.7" top="0.75" bottom="0.75" header="0.3" footer="0.3"/>
  <pageSetup paperSize="9" scale="56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9" sqref="R19"/>
    </sheetView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1" sqref="O11"/>
    </sheetView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36" sqref="T36"/>
    </sheetView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C34" sqref="AC34"/>
    </sheetView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topLeftCell="A9"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1"/>
  <sheetViews>
    <sheetView zoomScale="90" zoomScaleNormal="90" workbookViewId="0">
      <selection activeCell="S59" sqref="S59:S61"/>
    </sheetView>
  </sheetViews>
  <sheetFormatPr defaultColWidth="9.28515625" defaultRowHeight="15"/>
  <cols>
    <col min="1" max="1" width="3.42578125" style="1" customWidth="1"/>
    <col min="2" max="2" width="31.7109375" style="1" customWidth="1"/>
    <col min="3" max="3" width="17.28515625" style="1" customWidth="1"/>
    <col min="4" max="4" width="11.42578125" style="1" customWidth="1"/>
    <col min="5" max="5" width="7.42578125" style="8" customWidth="1"/>
    <col min="6" max="6" width="8.5703125" style="1" customWidth="1"/>
    <col min="7" max="7" width="8.28515625" style="1" customWidth="1"/>
    <col min="8" max="8" width="5.28515625" style="1" customWidth="1"/>
    <col min="9" max="9" width="7.7109375" style="1" customWidth="1"/>
    <col min="10" max="10" width="10" style="1" customWidth="1"/>
    <col min="11" max="11" width="8.5703125" style="1" customWidth="1"/>
    <col min="12" max="12" width="12.5703125" style="1" customWidth="1"/>
    <col min="13" max="13" width="7.5703125" style="1" customWidth="1"/>
    <col min="14" max="14" width="5.7109375" style="1" customWidth="1"/>
    <col min="15" max="15" width="7.42578125" style="1" customWidth="1"/>
    <col min="16" max="16" width="12.28515625" style="1" customWidth="1"/>
    <col min="17" max="17" width="10.7109375" style="1" customWidth="1"/>
    <col min="18" max="18" width="11.28515625" style="1" customWidth="1"/>
    <col min="19" max="19" width="9.42578125" style="1" customWidth="1"/>
    <col min="20" max="20" width="13.28515625" style="1" customWidth="1"/>
    <col min="21" max="21" width="12.28515625" style="1" customWidth="1"/>
    <col min="22" max="22" width="20.28515625" style="1" customWidth="1"/>
    <col min="23" max="16384" width="9.28515625" style="1"/>
  </cols>
  <sheetData>
    <row r="1" spans="1:22">
      <c r="A1" s="111" t="s">
        <v>1212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22" ht="3" customHeight="1"/>
    <row r="3" spans="1:22" s="2" customFormat="1" ht="33.75" customHeight="1">
      <c r="A3" s="864" t="s">
        <v>87</v>
      </c>
      <c r="B3" s="864" t="s">
        <v>88</v>
      </c>
      <c r="C3" s="864" t="s">
        <v>89</v>
      </c>
      <c r="D3" s="864" t="s">
        <v>90</v>
      </c>
      <c r="E3" s="110" t="s">
        <v>91</v>
      </c>
      <c r="F3" s="110"/>
      <c r="G3" s="110"/>
      <c r="H3" s="110" t="s">
        <v>92</v>
      </c>
      <c r="I3" s="110"/>
      <c r="J3" s="110" t="s">
        <v>93</v>
      </c>
      <c r="K3" s="110"/>
      <c r="L3" s="110" t="s">
        <v>94</v>
      </c>
      <c r="M3" s="110"/>
      <c r="N3" s="110" t="s">
        <v>95</v>
      </c>
      <c r="O3" s="110"/>
      <c r="P3" s="110" t="s">
        <v>96</v>
      </c>
      <c r="Q3" s="110" t="s">
        <v>97</v>
      </c>
      <c r="R3" s="110"/>
      <c r="S3" s="110"/>
      <c r="T3" s="864" t="s">
        <v>98</v>
      </c>
      <c r="U3" s="864" t="s">
        <v>99</v>
      </c>
      <c r="V3" s="864" t="s">
        <v>100</v>
      </c>
    </row>
    <row r="4" spans="1:22" ht="30.75" customHeight="1">
      <c r="A4" s="865"/>
      <c r="B4" s="865"/>
      <c r="C4" s="865"/>
      <c r="D4" s="865"/>
      <c r="E4" s="7" t="s">
        <v>102</v>
      </c>
      <c r="F4" s="4" t="s">
        <v>103</v>
      </c>
      <c r="G4" s="4" t="s">
        <v>104</v>
      </c>
      <c r="H4" s="4" t="s">
        <v>105</v>
      </c>
      <c r="I4" s="4" t="s">
        <v>106</v>
      </c>
      <c r="J4" s="5" t="s">
        <v>107</v>
      </c>
      <c r="K4" s="5" t="s">
        <v>108</v>
      </c>
      <c r="L4" s="4" t="s">
        <v>109</v>
      </c>
      <c r="M4" s="4" t="s">
        <v>110</v>
      </c>
      <c r="N4" s="4" t="s">
        <v>111</v>
      </c>
      <c r="O4" s="4" t="s">
        <v>112</v>
      </c>
      <c r="P4" s="110"/>
      <c r="Q4" s="5" t="s">
        <v>113</v>
      </c>
      <c r="R4" s="6" t="s">
        <v>114</v>
      </c>
      <c r="S4" s="6" t="s">
        <v>115</v>
      </c>
      <c r="T4" s="865"/>
      <c r="U4" s="865"/>
      <c r="V4" s="865"/>
    </row>
    <row r="5" spans="1:22" ht="30.75" customHeight="1">
      <c r="A5" s="1297" t="s">
        <v>413</v>
      </c>
      <c r="B5" s="1298"/>
      <c r="C5" s="1298"/>
      <c r="D5" s="1298"/>
      <c r="E5" s="1298"/>
      <c r="F5" s="1298"/>
      <c r="G5" s="1298"/>
      <c r="H5" s="1298"/>
      <c r="I5" s="1298"/>
      <c r="J5" s="1298"/>
      <c r="K5" s="1298"/>
      <c r="L5" s="1298"/>
      <c r="M5" s="1298"/>
      <c r="N5" s="1298"/>
      <c r="O5" s="1298"/>
      <c r="P5" s="1298"/>
      <c r="Q5" s="1298"/>
      <c r="R5" s="1298"/>
      <c r="S5" s="1298"/>
      <c r="T5" s="1298"/>
      <c r="U5" s="1298"/>
      <c r="V5" s="1299"/>
    </row>
    <row r="6" spans="1:22" ht="30.75" customHeight="1">
      <c r="A6" s="221">
        <v>1</v>
      </c>
      <c r="B6" s="443" t="s">
        <v>412</v>
      </c>
      <c r="C6" s="912" t="s">
        <v>245</v>
      </c>
      <c r="D6" s="913"/>
      <c r="E6" s="356">
        <v>135</v>
      </c>
      <c r="F6" s="76" t="s">
        <v>257</v>
      </c>
      <c r="G6" s="76" t="s">
        <v>301</v>
      </c>
      <c r="H6" s="81">
        <v>5.0999999999999996</v>
      </c>
      <c r="I6" s="81">
        <v>5.0999999999999996</v>
      </c>
      <c r="J6" s="1300" t="s">
        <v>241</v>
      </c>
      <c r="K6" s="1301"/>
      <c r="L6" s="268" t="s">
        <v>120</v>
      </c>
      <c r="M6" s="268" t="s">
        <v>414</v>
      </c>
      <c r="N6" s="268">
        <v>9</v>
      </c>
      <c r="O6" s="4" t="s">
        <v>119</v>
      </c>
      <c r="P6" s="357" t="s">
        <v>121</v>
      </c>
      <c r="Q6" s="5" t="s">
        <v>122</v>
      </c>
      <c r="R6" s="6" t="s">
        <v>122</v>
      </c>
      <c r="S6" s="6"/>
      <c r="T6" s="354"/>
      <c r="U6" s="354"/>
      <c r="V6" s="355"/>
    </row>
    <row r="7" spans="1:22" ht="19.5" customHeight="1">
      <c r="A7" s="870" t="s">
        <v>27</v>
      </c>
      <c r="B7" s="824"/>
      <c r="C7" s="824"/>
      <c r="D7" s="824"/>
      <c r="E7" s="824"/>
      <c r="F7" s="824"/>
      <c r="G7" s="824"/>
      <c r="H7" s="824"/>
      <c r="I7" s="824"/>
      <c r="J7" s="824"/>
      <c r="K7" s="824"/>
      <c r="L7" s="824"/>
      <c r="M7" s="824"/>
      <c r="N7" s="824"/>
      <c r="O7" s="824"/>
      <c r="P7" s="824"/>
      <c r="Q7" s="824"/>
      <c r="R7" s="824"/>
      <c r="S7" s="824"/>
      <c r="T7" s="824"/>
      <c r="U7" s="824"/>
      <c r="V7" s="953"/>
    </row>
    <row r="8" spans="1:22" s="70" customFormat="1" ht="19.5" customHeight="1">
      <c r="A8" s="417">
        <v>2</v>
      </c>
      <c r="B8" s="417" t="s">
        <v>584</v>
      </c>
      <c r="C8" s="1283" t="s">
        <v>245</v>
      </c>
      <c r="D8" s="1284"/>
      <c r="E8" s="421">
        <v>140</v>
      </c>
      <c r="F8" s="433" t="s">
        <v>307</v>
      </c>
      <c r="G8" s="79" t="s">
        <v>124</v>
      </c>
      <c r="H8" s="174">
        <v>4</v>
      </c>
      <c r="I8" s="174">
        <v>4</v>
      </c>
      <c r="J8" s="212" t="s">
        <v>119</v>
      </c>
      <c r="K8" s="239" t="s">
        <v>119</v>
      </c>
      <c r="L8" s="172" t="s">
        <v>301</v>
      </c>
      <c r="M8" s="85" t="s">
        <v>118</v>
      </c>
      <c r="N8" s="85">
        <v>9</v>
      </c>
      <c r="O8" s="234" t="s">
        <v>119</v>
      </c>
      <c r="P8" s="162"/>
      <c r="Q8" s="76" t="s">
        <v>122</v>
      </c>
      <c r="R8" s="172" t="s">
        <v>122</v>
      </c>
      <c r="S8" s="79"/>
      <c r="T8" s="10"/>
      <c r="U8" s="3"/>
      <c r="V8" s="10"/>
    </row>
    <row r="9" spans="1:22" ht="22.5" customHeight="1">
      <c r="A9" s="437">
        <v>3</v>
      </c>
      <c r="B9" s="160" t="s">
        <v>546</v>
      </c>
      <c r="C9" s="1283" t="s">
        <v>245</v>
      </c>
      <c r="D9" s="1284"/>
      <c r="E9" s="161">
        <v>135</v>
      </c>
      <c r="F9" s="85" t="s">
        <v>307</v>
      </c>
      <c r="G9" s="79" t="s">
        <v>124</v>
      </c>
      <c r="H9" s="174">
        <v>4</v>
      </c>
      <c r="I9" s="174">
        <v>4</v>
      </c>
      <c r="J9" s="212" t="s">
        <v>119</v>
      </c>
      <c r="K9" s="239" t="s">
        <v>119</v>
      </c>
      <c r="L9" s="172" t="s">
        <v>301</v>
      </c>
      <c r="M9" s="85" t="s">
        <v>118</v>
      </c>
      <c r="N9" s="85">
        <v>9</v>
      </c>
      <c r="O9" s="234" t="s">
        <v>119</v>
      </c>
      <c r="P9" s="162"/>
      <c r="Q9" s="76" t="s">
        <v>122</v>
      </c>
      <c r="R9" s="172" t="s">
        <v>122</v>
      </c>
      <c r="S9" s="79"/>
      <c r="T9" s="10"/>
      <c r="U9" s="3"/>
      <c r="V9" s="10"/>
    </row>
    <row r="10" spans="1:22" ht="22.5" customHeight="1">
      <c r="A10" s="417">
        <v>4</v>
      </c>
      <c r="B10" s="160" t="s">
        <v>547</v>
      </c>
      <c r="C10" s="912" t="s">
        <v>245</v>
      </c>
      <c r="D10" s="913"/>
      <c r="E10" s="161">
        <v>135</v>
      </c>
      <c r="F10" s="85" t="s">
        <v>307</v>
      </c>
      <c r="G10" s="79" t="s">
        <v>124</v>
      </c>
      <c r="H10" s="174">
        <v>4</v>
      </c>
      <c r="I10" s="174">
        <v>4</v>
      </c>
      <c r="J10" s="320" t="s">
        <v>119</v>
      </c>
      <c r="K10" s="239" t="s">
        <v>119</v>
      </c>
      <c r="L10" s="172" t="s">
        <v>301</v>
      </c>
      <c r="M10" s="85" t="s">
        <v>118</v>
      </c>
      <c r="N10" s="85">
        <v>9</v>
      </c>
      <c r="O10" s="234" t="s">
        <v>119</v>
      </c>
      <c r="P10" s="162"/>
      <c r="Q10" s="76" t="s">
        <v>122</v>
      </c>
      <c r="R10" s="172" t="s">
        <v>122</v>
      </c>
      <c r="S10" s="79"/>
      <c r="T10" s="10"/>
      <c r="U10" s="3"/>
      <c r="V10" s="10"/>
    </row>
    <row r="11" spans="1:22" ht="22.5" customHeight="1">
      <c r="A11" s="437">
        <v>5</v>
      </c>
      <c r="B11" s="160" t="s">
        <v>548</v>
      </c>
      <c r="C11" s="1283" t="s">
        <v>914</v>
      </c>
      <c r="D11" s="1284"/>
      <c r="E11" s="161">
        <v>135</v>
      </c>
      <c r="F11" s="85" t="s">
        <v>307</v>
      </c>
      <c r="G11" s="79" t="s">
        <v>124</v>
      </c>
      <c r="H11" s="174">
        <v>4</v>
      </c>
      <c r="I11" s="174">
        <v>4</v>
      </c>
      <c r="J11" s="320" t="s">
        <v>119</v>
      </c>
      <c r="K11" s="239" t="s">
        <v>119</v>
      </c>
      <c r="L11" s="172" t="s">
        <v>301</v>
      </c>
      <c r="M11" s="85" t="s">
        <v>118</v>
      </c>
      <c r="N11" s="85">
        <v>9</v>
      </c>
      <c r="O11" s="234" t="s">
        <v>119</v>
      </c>
      <c r="P11" s="162"/>
      <c r="Q11" s="76" t="s">
        <v>122</v>
      </c>
      <c r="R11" s="172" t="s">
        <v>122</v>
      </c>
      <c r="S11" s="79"/>
      <c r="T11" s="10"/>
      <c r="U11" s="3"/>
      <c r="V11" s="10"/>
    </row>
    <row r="12" spans="1:22" ht="24.75" customHeight="1">
      <c r="A12" s="417">
        <v>6</v>
      </c>
      <c r="B12" s="160" t="s">
        <v>549</v>
      </c>
      <c r="C12" s="1283" t="s">
        <v>245</v>
      </c>
      <c r="D12" s="1284"/>
      <c r="E12" s="161">
        <v>135</v>
      </c>
      <c r="F12" s="85" t="s">
        <v>307</v>
      </c>
      <c r="G12" s="79" t="s">
        <v>124</v>
      </c>
      <c r="H12" s="174">
        <v>4</v>
      </c>
      <c r="I12" s="174">
        <v>4</v>
      </c>
      <c r="J12" s="320" t="s">
        <v>119</v>
      </c>
      <c r="K12" s="239" t="s">
        <v>119</v>
      </c>
      <c r="L12" s="172" t="s">
        <v>301</v>
      </c>
      <c r="M12" s="85" t="s">
        <v>118</v>
      </c>
      <c r="N12" s="85">
        <v>9</v>
      </c>
      <c r="O12" s="234" t="s">
        <v>119</v>
      </c>
      <c r="P12" s="162"/>
      <c r="Q12" s="76"/>
      <c r="R12" s="172"/>
      <c r="S12" s="79"/>
      <c r="T12" s="10"/>
      <c r="U12" s="3"/>
      <c r="V12" s="10"/>
    </row>
    <row r="13" spans="1:22" ht="24.75" customHeight="1">
      <c r="A13" s="437">
        <v>7</v>
      </c>
      <c r="B13" s="160" t="s">
        <v>553</v>
      </c>
      <c r="C13" s="1283" t="s">
        <v>245</v>
      </c>
      <c r="D13" s="1284"/>
      <c r="E13" s="161">
        <v>85</v>
      </c>
      <c r="F13" s="85" t="s">
        <v>117</v>
      </c>
      <c r="G13" s="79" t="s">
        <v>124</v>
      </c>
      <c r="H13" s="174">
        <v>3</v>
      </c>
      <c r="I13" s="174">
        <v>3</v>
      </c>
      <c r="J13" s="320" t="s">
        <v>119</v>
      </c>
      <c r="K13" s="239" t="s">
        <v>119</v>
      </c>
      <c r="L13" s="172" t="s">
        <v>118</v>
      </c>
      <c r="M13" s="85" t="s">
        <v>120</v>
      </c>
      <c r="N13" s="85">
        <v>15</v>
      </c>
      <c r="O13" s="234" t="s">
        <v>119</v>
      </c>
      <c r="P13" s="162"/>
      <c r="Q13" s="76" t="s">
        <v>122</v>
      </c>
      <c r="R13" s="172" t="s">
        <v>119</v>
      </c>
      <c r="S13" s="79"/>
      <c r="T13" s="10"/>
      <c r="U13" s="3"/>
      <c r="V13" s="10"/>
    </row>
    <row r="14" spans="1:22" ht="18" customHeight="1">
      <c r="A14" s="417">
        <v>8</v>
      </c>
      <c r="B14" s="160" t="s">
        <v>409</v>
      </c>
      <c r="C14" s="1283" t="s">
        <v>245</v>
      </c>
      <c r="D14" s="1284"/>
      <c r="E14" s="161">
        <v>85</v>
      </c>
      <c r="F14" s="85" t="s">
        <v>117</v>
      </c>
      <c r="G14" s="79" t="s">
        <v>124</v>
      </c>
      <c r="H14" s="174">
        <v>3</v>
      </c>
      <c r="I14" s="174">
        <v>3</v>
      </c>
      <c r="J14" s="320" t="s">
        <v>119</v>
      </c>
      <c r="K14" s="239" t="s">
        <v>119</v>
      </c>
      <c r="L14" s="172" t="s">
        <v>118</v>
      </c>
      <c r="M14" s="85" t="s">
        <v>120</v>
      </c>
      <c r="N14" s="85">
        <v>15</v>
      </c>
      <c r="O14" s="234" t="s">
        <v>119</v>
      </c>
      <c r="P14" s="162"/>
      <c r="Q14" s="771" t="s">
        <v>122</v>
      </c>
      <c r="R14" s="772" t="s">
        <v>122</v>
      </c>
      <c r="S14" s="79"/>
      <c r="T14" s="10"/>
      <c r="U14" s="3"/>
      <c r="V14" s="10"/>
    </row>
    <row r="15" spans="1:22" ht="18" customHeight="1">
      <c r="A15" s="437">
        <v>9</v>
      </c>
      <c r="B15" s="160" t="s">
        <v>410</v>
      </c>
      <c r="C15" s="304">
        <v>3415000</v>
      </c>
      <c r="D15" s="822">
        <v>3315000</v>
      </c>
      <c r="E15" s="161">
        <v>85</v>
      </c>
      <c r="F15" s="85" t="s">
        <v>117</v>
      </c>
      <c r="G15" s="79" t="s">
        <v>124</v>
      </c>
      <c r="H15" s="174">
        <v>3</v>
      </c>
      <c r="I15" s="174">
        <v>3</v>
      </c>
      <c r="J15" s="320" t="s">
        <v>119</v>
      </c>
      <c r="K15" s="239" t="s">
        <v>119</v>
      </c>
      <c r="L15" s="172" t="s">
        <v>118</v>
      </c>
      <c r="M15" s="85" t="s">
        <v>120</v>
      </c>
      <c r="N15" s="85">
        <v>15</v>
      </c>
      <c r="O15" s="234" t="s">
        <v>119</v>
      </c>
      <c r="P15" s="162"/>
      <c r="Q15" s="76" t="s">
        <v>122</v>
      </c>
      <c r="R15" s="172" t="s">
        <v>122</v>
      </c>
      <c r="S15" s="79"/>
      <c r="T15" s="10"/>
      <c r="U15" s="3"/>
      <c r="V15" s="10"/>
    </row>
    <row r="16" spans="1:22" ht="18" customHeight="1">
      <c r="A16" s="1282" t="s">
        <v>189</v>
      </c>
      <c r="B16" s="1282"/>
      <c r="C16" s="1282"/>
      <c r="D16" s="1282"/>
      <c r="E16" s="1282"/>
      <c r="F16" s="1282"/>
      <c r="G16" s="1282"/>
      <c r="H16" s="1282"/>
      <c r="I16" s="1282"/>
      <c r="J16" s="1282"/>
      <c r="K16" s="1282"/>
      <c r="L16" s="1282"/>
      <c r="M16" s="1282"/>
      <c r="N16" s="1282"/>
      <c r="O16" s="1282"/>
      <c r="P16" s="1282"/>
      <c r="Q16" s="1282"/>
      <c r="R16" s="1282"/>
      <c r="S16" s="1282"/>
      <c r="T16" s="1282"/>
      <c r="U16" s="1282"/>
      <c r="V16" s="1282"/>
    </row>
    <row r="17" spans="1:22" ht="32.25" customHeight="1">
      <c r="A17" s="210">
        <v>10</v>
      </c>
      <c r="B17" s="84" t="s">
        <v>894</v>
      </c>
      <c r="C17" s="191">
        <v>3915000</v>
      </c>
      <c r="D17" s="223">
        <v>3815000</v>
      </c>
      <c r="E17" s="486">
        <v>120</v>
      </c>
      <c r="F17" s="224" t="s">
        <v>117</v>
      </c>
      <c r="G17" s="224" t="s">
        <v>120</v>
      </c>
      <c r="H17" s="244">
        <v>3.8</v>
      </c>
      <c r="I17" s="244">
        <v>4</v>
      </c>
      <c r="J17" s="1288" t="s">
        <v>302</v>
      </c>
      <c r="K17" s="1288"/>
      <c r="L17" s="1294" t="s">
        <v>241</v>
      </c>
      <c r="M17" s="63" t="s">
        <v>125</v>
      </c>
      <c r="N17" s="74">
        <v>9</v>
      </c>
      <c r="O17" s="419"/>
      <c r="P17" s="74" t="s">
        <v>305</v>
      </c>
      <c r="Q17" s="74" t="s">
        <v>122</v>
      </c>
      <c r="R17" s="75" t="s">
        <v>122</v>
      </c>
      <c r="S17" s="105"/>
      <c r="T17" s="1133"/>
      <c r="U17" s="1133"/>
      <c r="V17" s="1292"/>
    </row>
    <row r="18" spans="1:22" ht="32.25" customHeight="1">
      <c r="A18" s="210">
        <v>11</v>
      </c>
      <c r="B18" s="84" t="s">
        <v>792</v>
      </c>
      <c r="C18" s="191">
        <v>3915000</v>
      </c>
      <c r="D18" s="223">
        <v>3815000</v>
      </c>
      <c r="E18" s="486">
        <v>120</v>
      </c>
      <c r="F18" s="224" t="s">
        <v>117</v>
      </c>
      <c r="G18" s="224" t="s">
        <v>120</v>
      </c>
      <c r="H18" s="244">
        <v>3.8</v>
      </c>
      <c r="I18" s="244">
        <v>4</v>
      </c>
      <c r="J18" s="1288" t="s">
        <v>302</v>
      </c>
      <c r="K18" s="1288"/>
      <c r="L18" s="1295"/>
      <c r="M18" s="63" t="s">
        <v>125</v>
      </c>
      <c r="N18" s="74">
        <v>9</v>
      </c>
      <c r="O18" s="419"/>
      <c r="P18" s="74" t="s">
        <v>305</v>
      </c>
      <c r="Q18" s="74" t="s">
        <v>122</v>
      </c>
      <c r="R18" s="75" t="s">
        <v>122</v>
      </c>
      <c r="S18" s="105"/>
      <c r="T18" s="1133"/>
      <c r="U18" s="1133"/>
      <c r="V18" s="1293"/>
    </row>
    <row r="19" spans="1:22">
      <c r="A19" s="1285" t="s">
        <v>188</v>
      </c>
      <c r="B19" s="1286"/>
      <c r="C19" s="1286"/>
      <c r="D19" s="1286"/>
      <c r="E19" s="1286"/>
      <c r="F19" s="1286"/>
      <c r="G19" s="1286"/>
      <c r="H19" s="1286"/>
      <c r="I19" s="1286"/>
      <c r="J19" s="1286"/>
      <c r="K19" s="1286"/>
      <c r="L19" s="1286"/>
      <c r="M19" s="1286"/>
      <c r="N19" s="1286"/>
      <c r="O19" s="1286"/>
      <c r="P19" s="1286"/>
      <c r="Q19" s="1286"/>
      <c r="R19" s="1286"/>
      <c r="S19" s="1286"/>
      <c r="T19" s="1286"/>
      <c r="U19" s="1286"/>
      <c r="V19" s="1287"/>
    </row>
    <row r="20" spans="1:22">
      <c r="A20" s="103">
        <v>12</v>
      </c>
      <c r="B20" s="103" t="s">
        <v>193</v>
      </c>
      <c r="C20" s="912" t="s">
        <v>245</v>
      </c>
      <c r="D20" s="913"/>
      <c r="E20" s="163">
        <v>166.1</v>
      </c>
      <c r="F20" s="103" t="s">
        <v>257</v>
      </c>
      <c r="G20" s="103" t="s">
        <v>124</v>
      </c>
      <c r="H20" s="164">
        <v>4</v>
      </c>
      <c r="I20" s="164">
        <v>4</v>
      </c>
      <c r="J20" s="103" t="s">
        <v>302</v>
      </c>
      <c r="K20" s="165" t="s">
        <v>119</v>
      </c>
      <c r="L20" s="312" t="s">
        <v>301</v>
      </c>
      <c r="M20" s="228" t="s">
        <v>118</v>
      </c>
      <c r="N20" s="228">
        <v>9</v>
      </c>
      <c r="O20" s="173" t="s">
        <v>186</v>
      </c>
      <c r="P20" s="103"/>
      <c r="Q20" s="71" t="s">
        <v>122</v>
      </c>
      <c r="R20" s="78" t="s">
        <v>122</v>
      </c>
      <c r="S20" s="103"/>
      <c r="T20" s="103"/>
      <c r="U20" s="103"/>
      <c r="V20" s="1289"/>
    </row>
    <row r="21" spans="1:22">
      <c r="A21" s="103">
        <v>13</v>
      </c>
      <c r="B21" s="103" t="s">
        <v>190</v>
      </c>
      <c r="C21" s="912" t="s">
        <v>245</v>
      </c>
      <c r="D21" s="913"/>
      <c r="E21" s="163">
        <v>135</v>
      </c>
      <c r="F21" s="103" t="s">
        <v>192</v>
      </c>
      <c r="G21" s="103" t="s">
        <v>120</v>
      </c>
      <c r="H21" s="164">
        <v>3.5</v>
      </c>
      <c r="I21" s="164">
        <v>3.5</v>
      </c>
      <c r="J21" s="307" t="s">
        <v>119</v>
      </c>
      <c r="K21" s="165" t="s">
        <v>119</v>
      </c>
      <c r="L21" s="312" t="s">
        <v>301</v>
      </c>
      <c r="M21" s="228" t="s">
        <v>118</v>
      </c>
      <c r="N21" s="228">
        <v>9</v>
      </c>
      <c r="O21" s="227" t="s">
        <v>758</v>
      </c>
      <c r="P21" s="103"/>
      <c r="Q21" s="74" t="s">
        <v>122</v>
      </c>
      <c r="R21" s="61" t="s">
        <v>122</v>
      </c>
      <c r="S21" s="103"/>
      <c r="T21" s="103"/>
      <c r="U21" s="103"/>
      <c r="V21" s="1290"/>
    </row>
    <row r="22" spans="1:22">
      <c r="A22" s="103">
        <v>14</v>
      </c>
      <c r="B22" s="103" t="s">
        <v>191</v>
      </c>
      <c r="C22" s="1283" t="s">
        <v>245</v>
      </c>
      <c r="D22" s="1284"/>
      <c r="E22" s="163">
        <v>135</v>
      </c>
      <c r="F22" s="103" t="s">
        <v>192</v>
      </c>
      <c r="G22" s="103" t="s">
        <v>120</v>
      </c>
      <c r="H22" s="164">
        <v>3.5</v>
      </c>
      <c r="I22" s="164">
        <v>3.5</v>
      </c>
      <c r="J22" s="307" t="s">
        <v>119</v>
      </c>
      <c r="K22" s="165" t="s">
        <v>119</v>
      </c>
      <c r="L22" s="312" t="s">
        <v>301</v>
      </c>
      <c r="M22" s="228" t="s">
        <v>118</v>
      </c>
      <c r="N22" s="228">
        <v>9</v>
      </c>
      <c r="O22" s="227" t="s">
        <v>758</v>
      </c>
      <c r="P22" s="103"/>
      <c r="Q22" s="74" t="s">
        <v>122</v>
      </c>
      <c r="R22" s="61" t="s">
        <v>122</v>
      </c>
      <c r="S22" s="103"/>
      <c r="T22" s="103"/>
      <c r="U22" s="103"/>
      <c r="V22" s="1291"/>
    </row>
    <row r="23" spans="1:22">
      <c r="A23" s="1285" t="s">
        <v>480</v>
      </c>
      <c r="B23" s="1286"/>
      <c r="C23" s="1286"/>
      <c r="D23" s="1286"/>
      <c r="E23" s="1286"/>
      <c r="F23" s="1286"/>
      <c r="G23" s="1286"/>
      <c r="H23" s="1286"/>
      <c r="I23" s="1286"/>
      <c r="J23" s="1286"/>
      <c r="K23" s="1286"/>
      <c r="L23" s="1286"/>
      <c r="M23" s="1286"/>
      <c r="N23" s="1286"/>
      <c r="O23" s="1286"/>
      <c r="P23" s="1286"/>
      <c r="Q23" s="1286"/>
      <c r="R23" s="1286"/>
      <c r="S23" s="1286"/>
      <c r="T23" s="1286"/>
      <c r="U23" s="1286"/>
      <c r="V23" s="1287"/>
    </row>
    <row r="24" spans="1:22" ht="37.5" customHeight="1">
      <c r="A24" s="3">
        <v>15</v>
      </c>
      <c r="B24" s="3" t="s">
        <v>1093</v>
      </c>
      <c r="C24" s="773">
        <v>2315000</v>
      </c>
      <c r="D24" s="774">
        <v>2215000</v>
      </c>
      <c r="E24" s="163">
        <v>85</v>
      </c>
      <c r="F24" s="103" t="s">
        <v>151</v>
      </c>
      <c r="G24" s="103" t="s">
        <v>120</v>
      </c>
      <c r="H24" s="190">
        <v>3</v>
      </c>
      <c r="I24" s="190">
        <v>3</v>
      </c>
      <c r="J24" s="583" t="s">
        <v>119</v>
      </c>
      <c r="K24" s="312" t="s">
        <v>119</v>
      </c>
      <c r="L24" s="12" t="s">
        <v>125</v>
      </c>
      <c r="M24" s="103" t="s">
        <v>120</v>
      </c>
      <c r="N24" s="583">
        <v>15</v>
      </c>
      <c r="O24" s="227" t="s">
        <v>758</v>
      </c>
      <c r="P24" s="103"/>
      <c r="Q24" s="74" t="s">
        <v>122</v>
      </c>
      <c r="R24" s="579" t="s">
        <v>122</v>
      </c>
      <c r="S24" s="77"/>
      <c r="T24" s="1182"/>
      <c r="U24" s="1183"/>
      <c r="V24" s="926"/>
    </row>
    <row r="25" spans="1:22" s="576" customFormat="1" ht="37.5" customHeight="1">
      <c r="A25" s="79">
        <v>16</v>
      </c>
      <c r="B25" s="103" t="s">
        <v>481</v>
      </c>
      <c r="C25" s="1303" t="s">
        <v>245</v>
      </c>
      <c r="D25" s="1304"/>
      <c r="E25" s="163">
        <v>85</v>
      </c>
      <c r="F25" s="103" t="s">
        <v>151</v>
      </c>
      <c r="G25" s="103" t="s">
        <v>120</v>
      </c>
      <c r="H25" s="190">
        <v>3</v>
      </c>
      <c r="I25" s="190">
        <v>3</v>
      </c>
      <c r="J25" s="583" t="s">
        <v>119</v>
      </c>
      <c r="K25" s="312" t="s">
        <v>119</v>
      </c>
      <c r="L25" s="12" t="s">
        <v>125</v>
      </c>
      <c r="M25" s="103" t="s">
        <v>120</v>
      </c>
      <c r="N25" s="228">
        <v>15</v>
      </c>
      <c r="O25" s="227" t="s">
        <v>758</v>
      </c>
      <c r="P25" s="103"/>
      <c r="Q25" s="74" t="s">
        <v>122</v>
      </c>
      <c r="R25" s="61" t="s">
        <v>122</v>
      </c>
      <c r="S25" s="77"/>
      <c r="T25" s="1182"/>
      <c r="U25" s="1183"/>
      <c r="V25" s="926"/>
    </row>
    <row r="26" spans="1:22" ht="47.25" customHeight="1">
      <c r="A26" s="3">
        <v>17</v>
      </c>
      <c r="B26" s="103" t="s">
        <v>482</v>
      </c>
      <c r="C26" s="912" t="s">
        <v>245</v>
      </c>
      <c r="D26" s="913"/>
      <c r="E26" s="163">
        <v>85</v>
      </c>
      <c r="F26" s="103" t="s">
        <v>151</v>
      </c>
      <c r="G26" s="103" t="s">
        <v>120</v>
      </c>
      <c r="H26" s="190">
        <v>3</v>
      </c>
      <c r="I26" s="190">
        <v>3</v>
      </c>
      <c r="J26" s="583" t="s">
        <v>119</v>
      </c>
      <c r="K26" s="312" t="s">
        <v>119</v>
      </c>
      <c r="L26" s="12" t="s">
        <v>125</v>
      </c>
      <c r="M26" s="103" t="s">
        <v>120</v>
      </c>
      <c r="N26" s="228">
        <v>15</v>
      </c>
      <c r="O26" s="227" t="s">
        <v>758</v>
      </c>
      <c r="P26" s="103"/>
      <c r="Q26" s="74" t="s">
        <v>122</v>
      </c>
      <c r="R26" s="61" t="s">
        <v>122</v>
      </c>
      <c r="S26" s="77"/>
      <c r="T26" s="1182"/>
      <c r="U26" s="1183"/>
      <c r="V26" s="926"/>
    </row>
    <row r="27" spans="1:22" ht="36.75" customHeight="1">
      <c r="A27" s="79">
        <v>18</v>
      </c>
      <c r="B27" s="103" t="s">
        <v>483</v>
      </c>
      <c r="C27" s="912" t="s">
        <v>245</v>
      </c>
      <c r="D27" s="913"/>
      <c r="E27" s="163">
        <v>85</v>
      </c>
      <c r="F27" s="103" t="s">
        <v>151</v>
      </c>
      <c r="G27" s="103" t="s">
        <v>120</v>
      </c>
      <c r="H27" s="190">
        <v>3</v>
      </c>
      <c r="I27" s="190">
        <v>3</v>
      </c>
      <c r="J27" s="583" t="s">
        <v>119</v>
      </c>
      <c r="K27" s="312" t="s">
        <v>119</v>
      </c>
      <c r="L27" s="12" t="s">
        <v>125</v>
      </c>
      <c r="M27" s="103" t="s">
        <v>120</v>
      </c>
      <c r="N27" s="228">
        <v>15</v>
      </c>
      <c r="O27" s="227" t="s">
        <v>758</v>
      </c>
      <c r="P27" s="103"/>
      <c r="Q27" s="74" t="s">
        <v>122</v>
      </c>
      <c r="R27" s="61" t="s">
        <v>122</v>
      </c>
      <c r="S27" s="77"/>
      <c r="T27" s="1182"/>
      <c r="U27" s="1183"/>
      <c r="V27" s="926"/>
    </row>
    <row r="28" spans="1:22" ht="39" customHeight="1">
      <c r="A28" s="3">
        <v>19</v>
      </c>
      <c r="B28" s="103" t="s">
        <v>484</v>
      </c>
      <c r="C28" s="773">
        <v>2315000</v>
      </c>
      <c r="D28" s="774">
        <v>2215000</v>
      </c>
      <c r="E28" s="163">
        <v>85</v>
      </c>
      <c r="F28" s="103" t="s">
        <v>151</v>
      </c>
      <c r="G28" s="103" t="s">
        <v>120</v>
      </c>
      <c r="H28" s="190">
        <v>3</v>
      </c>
      <c r="I28" s="190">
        <v>3</v>
      </c>
      <c r="J28" s="583" t="s">
        <v>119</v>
      </c>
      <c r="K28" s="312" t="s">
        <v>119</v>
      </c>
      <c r="L28" s="12" t="s">
        <v>125</v>
      </c>
      <c r="M28" s="103" t="s">
        <v>120</v>
      </c>
      <c r="N28" s="228">
        <v>15</v>
      </c>
      <c r="O28" s="227" t="s">
        <v>758</v>
      </c>
      <c r="P28" s="103"/>
      <c r="Q28" s="74" t="s">
        <v>122</v>
      </c>
      <c r="R28" s="61" t="s">
        <v>122</v>
      </c>
      <c r="S28" s="77"/>
      <c r="T28" s="1184"/>
      <c r="U28" s="1185"/>
      <c r="V28" s="1033"/>
    </row>
    <row r="29" spans="1:22" ht="18" customHeight="1">
      <c r="A29" s="1285" t="s">
        <v>187</v>
      </c>
      <c r="B29" s="1286"/>
      <c r="C29" s="1286"/>
      <c r="D29" s="1286"/>
      <c r="E29" s="1286"/>
      <c r="F29" s="1286"/>
      <c r="G29" s="1286"/>
      <c r="H29" s="1286"/>
      <c r="I29" s="1286"/>
      <c r="J29" s="1286"/>
      <c r="K29" s="1286"/>
      <c r="L29" s="1286"/>
      <c r="M29" s="1286"/>
      <c r="N29" s="1286"/>
      <c r="O29" s="1286"/>
      <c r="P29" s="1286"/>
      <c r="Q29" s="1286"/>
      <c r="R29" s="1286"/>
      <c r="S29" s="1286"/>
      <c r="T29" s="1286"/>
      <c r="U29" s="1286"/>
      <c r="V29" s="1287"/>
    </row>
    <row r="30" spans="1:22" ht="43.5" customHeight="1">
      <c r="A30" s="69">
        <v>20</v>
      </c>
      <c r="B30" s="160" t="s">
        <v>753</v>
      </c>
      <c r="C30" s="1283" t="s">
        <v>245</v>
      </c>
      <c r="D30" s="1284"/>
      <c r="E30" s="161">
        <v>114.2</v>
      </c>
      <c r="F30" s="79" t="s">
        <v>117</v>
      </c>
      <c r="G30" s="79" t="s">
        <v>124</v>
      </c>
      <c r="H30" s="190">
        <v>4</v>
      </c>
      <c r="I30" s="190">
        <v>4</v>
      </c>
      <c r="J30" s="160" t="s">
        <v>302</v>
      </c>
      <c r="K30" s="72" t="s">
        <v>119</v>
      </c>
      <c r="L30" s="11" t="s">
        <v>301</v>
      </c>
      <c r="M30" s="79" t="s">
        <v>118</v>
      </c>
      <c r="N30" s="79">
        <v>9</v>
      </c>
      <c r="O30" s="97" t="s">
        <v>758</v>
      </c>
      <c r="P30" s="522" t="s">
        <v>913</v>
      </c>
      <c r="Q30" s="85" t="s">
        <v>122</v>
      </c>
      <c r="R30" s="159" t="s">
        <v>122</v>
      </c>
      <c r="S30" s="79"/>
      <c r="T30" s="103"/>
      <c r="U30" s="103"/>
      <c r="V30" s="103"/>
    </row>
    <row r="31" spans="1:22" ht="31.5" customHeight="1">
      <c r="A31" s="103">
        <v>21</v>
      </c>
      <c r="B31" s="79" t="s">
        <v>754</v>
      </c>
      <c r="C31" s="1283" t="s">
        <v>245</v>
      </c>
      <c r="D31" s="1284"/>
      <c r="E31" s="161">
        <v>116.1</v>
      </c>
      <c r="F31" s="79" t="s">
        <v>117</v>
      </c>
      <c r="G31" s="79" t="s">
        <v>124</v>
      </c>
      <c r="H31" s="190">
        <v>3</v>
      </c>
      <c r="I31" s="190">
        <v>3</v>
      </c>
      <c r="J31" s="160" t="s">
        <v>302</v>
      </c>
      <c r="K31" s="72" t="s">
        <v>119</v>
      </c>
      <c r="L31" s="11" t="s">
        <v>301</v>
      </c>
      <c r="M31" s="79" t="s">
        <v>118</v>
      </c>
      <c r="N31" s="79">
        <v>9</v>
      </c>
      <c r="O31" s="97" t="s">
        <v>758</v>
      </c>
      <c r="P31" s="522" t="s">
        <v>913</v>
      </c>
      <c r="Q31" s="85" t="s">
        <v>122</v>
      </c>
      <c r="R31" s="159" t="s">
        <v>122</v>
      </c>
      <c r="S31" s="79"/>
      <c r="T31" s="103"/>
      <c r="U31" s="103"/>
      <c r="V31" s="103"/>
    </row>
    <row r="32" spans="1:22" ht="35.25" customHeight="1">
      <c r="A32" s="69">
        <v>22</v>
      </c>
      <c r="B32" s="79" t="s">
        <v>755</v>
      </c>
      <c r="C32" s="1283" t="s">
        <v>245</v>
      </c>
      <c r="D32" s="1284"/>
      <c r="E32" s="161">
        <v>87.9</v>
      </c>
      <c r="F32" s="79" t="s">
        <v>117</v>
      </c>
      <c r="G32" s="79" t="s">
        <v>124</v>
      </c>
      <c r="H32" s="190">
        <v>3</v>
      </c>
      <c r="I32" s="190">
        <v>3</v>
      </c>
      <c r="J32" s="160" t="s">
        <v>302</v>
      </c>
      <c r="K32" s="72" t="s">
        <v>119</v>
      </c>
      <c r="L32" s="11" t="s">
        <v>301</v>
      </c>
      <c r="M32" s="79" t="s">
        <v>118</v>
      </c>
      <c r="N32" s="79">
        <v>9</v>
      </c>
      <c r="O32" s="97" t="s">
        <v>758</v>
      </c>
      <c r="P32" s="522" t="s">
        <v>913</v>
      </c>
      <c r="Q32" s="76" t="s">
        <v>122</v>
      </c>
      <c r="R32" s="172" t="s">
        <v>122</v>
      </c>
      <c r="S32" s="79"/>
      <c r="T32" s="103"/>
      <c r="U32" s="103"/>
      <c r="V32" s="103"/>
    </row>
    <row r="33" spans="1:22" ht="38.25">
      <c r="A33" s="103">
        <v>23</v>
      </c>
      <c r="B33" s="79" t="s">
        <v>756</v>
      </c>
      <c r="C33" s="445">
        <v>2715000</v>
      </c>
      <c r="D33" s="444">
        <v>2615000</v>
      </c>
      <c r="E33" s="161">
        <v>88.1</v>
      </c>
      <c r="F33" s="79" t="s">
        <v>117</v>
      </c>
      <c r="G33" s="79" t="s">
        <v>124</v>
      </c>
      <c r="H33" s="190">
        <v>3</v>
      </c>
      <c r="I33" s="190">
        <v>3</v>
      </c>
      <c r="J33" s="160" t="s">
        <v>302</v>
      </c>
      <c r="K33" s="72" t="s">
        <v>119</v>
      </c>
      <c r="L33" s="11" t="s">
        <v>301</v>
      </c>
      <c r="M33" s="79" t="s">
        <v>118</v>
      </c>
      <c r="N33" s="79">
        <v>9</v>
      </c>
      <c r="O33" s="97" t="s">
        <v>758</v>
      </c>
      <c r="P33" s="522" t="s">
        <v>913</v>
      </c>
      <c r="Q33" s="76" t="s">
        <v>122</v>
      </c>
      <c r="R33" s="172" t="s">
        <v>122</v>
      </c>
      <c r="S33" s="79"/>
      <c r="T33" s="103"/>
      <c r="U33" s="103"/>
      <c r="V33" s="103"/>
    </row>
    <row r="34" spans="1:22" ht="38.25">
      <c r="A34" s="69">
        <v>24</v>
      </c>
      <c r="B34" s="79" t="s">
        <v>757</v>
      </c>
      <c r="C34" s="1303" t="s">
        <v>245</v>
      </c>
      <c r="D34" s="1304"/>
      <c r="E34" s="161">
        <v>87.8</v>
      </c>
      <c r="F34" s="79" t="s">
        <v>117</v>
      </c>
      <c r="G34" s="79" t="s">
        <v>124</v>
      </c>
      <c r="H34" s="190">
        <v>3</v>
      </c>
      <c r="I34" s="190">
        <v>4</v>
      </c>
      <c r="J34" s="160" t="s">
        <v>302</v>
      </c>
      <c r="K34" s="72" t="s">
        <v>119</v>
      </c>
      <c r="L34" s="11" t="s">
        <v>301</v>
      </c>
      <c r="M34" s="79" t="s">
        <v>118</v>
      </c>
      <c r="N34" s="79">
        <v>9</v>
      </c>
      <c r="O34" s="97" t="s">
        <v>758</v>
      </c>
      <c r="P34" s="522" t="s">
        <v>913</v>
      </c>
      <c r="Q34" s="76" t="s">
        <v>122</v>
      </c>
      <c r="R34" s="172" t="s">
        <v>122</v>
      </c>
      <c r="S34" s="79"/>
      <c r="T34" s="103"/>
      <c r="U34" s="103"/>
      <c r="V34" s="103"/>
    </row>
    <row r="35" spans="1:22" ht="15.75">
      <c r="A35" s="108" t="s">
        <v>384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6"/>
    </row>
    <row r="36" spans="1:22">
      <c r="A36" s="1">
        <v>25</v>
      </c>
      <c r="B36" s="79" t="s">
        <v>796</v>
      </c>
      <c r="C36" s="189">
        <v>2015000</v>
      </c>
      <c r="D36" s="188">
        <v>1915000</v>
      </c>
      <c r="E36" s="161">
        <v>87.7</v>
      </c>
      <c r="F36" s="85" t="s">
        <v>117</v>
      </c>
      <c r="G36" s="79" t="s">
        <v>124</v>
      </c>
      <c r="H36" s="174">
        <v>4</v>
      </c>
      <c r="I36" s="174">
        <v>4</v>
      </c>
      <c r="J36" s="192" t="s">
        <v>119</v>
      </c>
      <c r="K36" s="72" t="s">
        <v>119</v>
      </c>
      <c r="L36" s="76" t="s">
        <v>118</v>
      </c>
      <c r="M36" s="76" t="s">
        <v>120</v>
      </c>
      <c r="N36" s="79">
        <v>15</v>
      </c>
      <c r="O36" s="11" t="s">
        <v>758</v>
      </c>
      <c r="P36" s="162" t="s">
        <v>126</v>
      </c>
      <c r="Q36" s="76" t="s">
        <v>122</v>
      </c>
      <c r="R36" s="172" t="s">
        <v>122</v>
      </c>
      <c r="S36" s="79"/>
      <c r="T36" s="10"/>
      <c r="U36" s="397"/>
      <c r="V36" s="10"/>
    </row>
    <row r="37" spans="1:22" ht="19.5" customHeight="1">
      <c r="A37" s="116" t="s">
        <v>542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</row>
    <row r="38" spans="1:22">
      <c r="A38" s="90">
        <v>26</v>
      </c>
      <c r="B38" s="90" t="s">
        <v>543</v>
      </c>
      <c r="C38" s="1049" t="s">
        <v>245</v>
      </c>
      <c r="D38" s="1145">
        <v>2715000</v>
      </c>
      <c r="E38" s="225">
        <v>85</v>
      </c>
      <c r="F38" s="90" t="s">
        <v>151</v>
      </c>
      <c r="G38" s="90" t="s">
        <v>120</v>
      </c>
      <c r="H38" s="90">
        <v>3</v>
      </c>
      <c r="I38" s="90">
        <v>3</v>
      </c>
      <c r="J38" s="1305" t="s">
        <v>119</v>
      </c>
      <c r="K38" s="173" t="s">
        <v>119</v>
      </c>
      <c r="L38" s="175" t="s">
        <v>118</v>
      </c>
      <c r="M38" s="175" t="s">
        <v>120</v>
      </c>
      <c r="N38" s="175">
        <v>15</v>
      </c>
      <c r="O38" s="173" t="s">
        <v>119</v>
      </c>
      <c r="P38" s="90"/>
      <c r="Q38" s="63" t="s">
        <v>122</v>
      </c>
      <c r="R38" s="61" t="s">
        <v>122</v>
      </c>
      <c r="S38" s="90"/>
      <c r="T38" s="90"/>
      <c r="U38" s="90"/>
      <c r="V38" s="1302"/>
    </row>
    <row r="39" spans="1:22">
      <c r="A39" s="90">
        <v>27</v>
      </c>
      <c r="B39" s="90" t="s">
        <v>544</v>
      </c>
      <c r="C39" s="1049" t="s">
        <v>245</v>
      </c>
      <c r="D39" s="1145">
        <v>2715000</v>
      </c>
      <c r="E39" s="225">
        <v>85</v>
      </c>
      <c r="F39" s="90" t="s">
        <v>151</v>
      </c>
      <c r="G39" s="90" t="s">
        <v>120</v>
      </c>
      <c r="H39" s="90">
        <v>3</v>
      </c>
      <c r="I39" s="90">
        <v>3</v>
      </c>
      <c r="J39" s="1305"/>
      <c r="K39" s="173" t="s">
        <v>119</v>
      </c>
      <c r="L39" s="175" t="s">
        <v>118</v>
      </c>
      <c r="M39" s="175" t="s">
        <v>120</v>
      </c>
      <c r="N39" s="175">
        <v>15</v>
      </c>
      <c r="O39" s="173" t="s">
        <v>119</v>
      </c>
      <c r="P39" s="90"/>
      <c r="Q39" s="74" t="s">
        <v>122</v>
      </c>
      <c r="R39" s="61" t="s">
        <v>122</v>
      </c>
      <c r="S39" s="90"/>
      <c r="T39" s="90"/>
      <c r="U39" s="90"/>
      <c r="V39" s="1302"/>
    </row>
    <row r="40" spans="1:22">
      <c r="A40" s="90">
        <v>28</v>
      </c>
      <c r="B40" s="90" t="s">
        <v>545</v>
      </c>
      <c r="C40" s="1049" t="s">
        <v>245</v>
      </c>
      <c r="D40" s="1145">
        <v>2715000</v>
      </c>
      <c r="E40" s="225">
        <v>85</v>
      </c>
      <c r="F40" s="90" t="s">
        <v>151</v>
      </c>
      <c r="G40" s="90" t="s">
        <v>120</v>
      </c>
      <c r="H40" s="90">
        <v>3</v>
      </c>
      <c r="I40" s="90">
        <v>3</v>
      </c>
      <c r="J40" s="1306"/>
      <c r="K40" s="173" t="s">
        <v>119</v>
      </c>
      <c r="L40" s="175" t="s">
        <v>118</v>
      </c>
      <c r="M40" s="175" t="s">
        <v>120</v>
      </c>
      <c r="N40" s="175">
        <v>15</v>
      </c>
      <c r="O40" s="173" t="s">
        <v>119</v>
      </c>
      <c r="P40" s="90"/>
      <c r="Q40" s="63" t="s">
        <v>306</v>
      </c>
      <c r="R40" s="61" t="s">
        <v>122</v>
      </c>
      <c r="S40" s="90"/>
      <c r="T40" s="90"/>
      <c r="U40" s="90"/>
      <c r="V40" s="1307"/>
    </row>
    <row r="41" spans="1:22" ht="19.5" customHeight="1">
      <c r="A41" s="116" t="s">
        <v>585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</row>
    <row r="42" spans="1:22">
      <c r="A42" s="90">
        <v>29</v>
      </c>
      <c r="B42" s="90" t="s">
        <v>586</v>
      </c>
      <c r="C42" s="912" t="s">
        <v>245</v>
      </c>
      <c r="D42" s="913"/>
      <c r="E42" s="225">
        <v>85</v>
      </c>
      <c r="F42" s="90" t="s">
        <v>151</v>
      </c>
      <c r="G42" s="90" t="s">
        <v>120</v>
      </c>
      <c r="H42" s="90">
        <v>3.5</v>
      </c>
      <c r="I42" s="90">
        <v>3.5</v>
      </c>
      <c r="J42" s="1188" t="s">
        <v>119</v>
      </c>
      <c r="K42" s="173" t="s">
        <v>119</v>
      </c>
      <c r="L42" s="328" t="s">
        <v>118</v>
      </c>
      <c r="M42" s="175" t="s">
        <v>120</v>
      </c>
      <c r="N42" s="175">
        <v>15</v>
      </c>
      <c r="O42" s="173" t="s">
        <v>119</v>
      </c>
      <c r="P42" s="90"/>
      <c r="Q42" s="63" t="s">
        <v>306</v>
      </c>
      <c r="R42" s="61" t="s">
        <v>122</v>
      </c>
      <c r="S42" s="90"/>
      <c r="T42" s="90"/>
      <c r="U42" s="90"/>
      <c r="V42" s="1209"/>
    </row>
    <row r="43" spans="1:22">
      <c r="A43" s="90">
        <v>30</v>
      </c>
      <c r="B43" s="90" t="s">
        <v>586</v>
      </c>
      <c r="C43" s="776">
        <v>2415000</v>
      </c>
      <c r="D43" s="761">
        <v>2315000</v>
      </c>
      <c r="E43" s="225">
        <v>85</v>
      </c>
      <c r="F43" s="90" t="s">
        <v>151</v>
      </c>
      <c r="G43" s="90" t="s">
        <v>120</v>
      </c>
      <c r="H43" s="90">
        <v>3.5</v>
      </c>
      <c r="I43" s="90">
        <v>3.5</v>
      </c>
      <c r="J43" s="1229"/>
      <c r="K43" s="173" t="s">
        <v>119</v>
      </c>
      <c r="L43" s="328" t="s">
        <v>118</v>
      </c>
      <c r="M43" s="175" t="s">
        <v>120</v>
      </c>
      <c r="N43" s="175">
        <v>15</v>
      </c>
      <c r="O43" s="173" t="s">
        <v>119</v>
      </c>
      <c r="P43" s="90"/>
      <c r="Q43" s="74" t="s">
        <v>306</v>
      </c>
      <c r="R43" s="61" t="s">
        <v>122</v>
      </c>
      <c r="S43" s="90"/>
      <c r="T43" s="90"/>
      <c r="U43" s="90"/>
      <c r="V43" s="1302"/>
    </row>
    <row r="44" spans="1:22">
      <c r="A44" s="90">
        <v>31</v>
      </c>
      <c r="B44" s="90" t="s">
        <v>586</v>
      </c>
      <c r="C44" s="776">
        <v>2415000</v>
      </c>
      <c r="D44" s="761">
        <v>2315000</v>
      </c>
      <c r="E44" s="225">
        <v>85</v>
      </c>
      <c r="F44" s="90" t="s">
        <v>151</v>
      </c>
      <c r="G44" s="90" t="s">
        <v>120</v>
      </c>
      <c r="H44" s="90">
        <v>3.5</v>
      </c>
      <c r="I44" s="90">
        <v>3.5</v>
      </c>
      <c r="J44" s="1230"/>
      <c r="K44" s="173" t="s">
        <v>119</v>
      </c>
      <c r="L44" s="328" t="s">
        <v>118</v>
      </c>
      <c r="M44" s="175" t="s">
        <v>120</v>
      </c>
      <c r="N44" s="175">
        <v>15</v>
      </c>
      <c r="O44" s="173" t="s">
        <v>119</v>
      </c>
      <c r="P44" s="90"/>
      <c r="Q44" s="63" t="s">
        <v>306</v>
      </c>
      <c r="R44" s="61" t="s">
        <v>122</v>
      </c>
      <c r="S44" s="90"/>
      <c r="T44" s="90"/>
      <c r="U44" s="90"/>
      <c r="V44" s="1302"/>
    </row>
    <row r="45" spans="1:22" ht="19.5" customHeight="1">
      <c r="A45" s="116" t="s">
        <v>587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</row>
    <row r="46" spans="1:22">
      <c r="A46" s="90">
        <v>32</v>
      </c>
      <c r="B46" s="90" t="s">
        <v>589</v>
      </c>
      <c r="C46" s="1049" t="s">
        <v>245</v>
      </c>
      <c r="D46" s="1145"/>
      <c r="E46" s="225">
        <v>140</v>
      </c>
      <c r="F46" s="90" t="s">
        <v>192</v>
      </c>
      <c r="G46" s="90" t="s">
        <v>120</v>
      </c>
      <c r="H46" s="90">
        <v>3.5</v>
      </c>
      <c r="I46" s="90">
        <v>3.5</v>
      </c>
      <c r="J46" s="1229"/>
      <c r="K46" s="173" t="s">
        <v>119</v>
      </c>
      <c r="L46" s="327">
        <v>43374</v>
      </c>
      <c r="M46" s="175" t="s">
        <v>118</v>
      </c>
      <c r="N46" s="175">
        <v>9</v>
      </c>
      <c r="O46" s="227" t="s">
        <v>119</v>
      </c>
      <c r="P46" s="90"/>
      <c r="Q46" s="74" t="s">
        <v>291</v>
      </c>
      <c r="R46" s="579" t="s">
        <v>122</v>
      </c>
      <c r="S46" s="90"/>
      <c r="T46" s="90"/>
      <c r="U46" s="90"/>
      <c r="V46" s="1302"/>
    </row>
    <row r="47" spans="1:22">
      <c r="A47" s="90">
        <v>33</v>
      </c>
      <c r="B47" s="90" t="s">
        <v>590</v>
      </c>
      <c r="C47" s="776">
        <v>4615000</v>
      </c>
      <c r="D47" s="761">
        <v>4515000</v>
      </c>
      <c r="E47" s="225">
        <v>140</v>
      </c>
      <c r="F47" s="90" t="s">
        <v>192</v>
      </c>
      <c r="G47" s="90" t="s">
        <v>120</v>
      </c>
      <c r="H47" s="90"/>
      <c r="I47" s="90"/>
      <c r="J47" s="1229"/>
      <c r="K47" s="173" t="s">
        <v>119</v>
      </c>
      <c r="L47" s="327">
        <v>43374</v>
      </c>
      <c r="M47" s="175" t="s">
        <v>118</v>
      </c>
      <c r="N47" s="175">
        <v>9</v>
      </c>
      <c r="O47" s="227" t="s">
        <v>119</v>
      </c>
      <c r="P47" s="90"/>
      <c r="Q47" s="74" t="s">
        <v>291</v>
      </c>
      <c r="R47" s="579" t="s">
        <v>122</v>
      </c>
      <c r="S47" s="90"/>
      <c r="T47" s="90"/>
      <c r="U47" s="90"/>
      <c r="V47" s="1302"/>
    </row>
    <row r="48" spans="1:22">
      <c r="A48" s="90">
        <v>34</v>
      </c>
      <c r="B48" s="90" t="s">
        <v>591</v>
      </c>
      <c r="C48" s="776">
        <v>4615000</v>
      </c>
      <c r="D48" s="761">
        <v>4515000</v>
      </c>
      <c r="E48" s="225">
        <v>140</v>
      </c>
      <c r="F48" s="90" t="s">
        <v>192</v>
      </c>
      <c r="G48" s="90" t="s">
        <v>120</v>
      </c>
      <c r="H48" s="90"/>
      <c r="I48" s="90"/>
      <c r="J48" s="1229"/>
      <c r="K48" s="173" t="s">
        <v>119</v>
      </c>
      <c r="L48" s="327">
        <v>43374</v>
      </c>
      <c r="M48" s="175" t="s">
        <v>118</v>
      </c>
      <c r="N48" s="175">
        <v>9</v>
      </c>
      <c r="O48" s="227" t="s">
        <v>119</v>
      </c>
      <c r="P48" s="90"/>
      <c r="Q48" s="74" t="s">
        <v>291</v>
      </c>
      <c r="R48" s="579" t="s">
        <v>122</v>
      </c>
      <c r="S48" s="90"/>
      <c r="T48" s="90"/>
      <c r="U48" s="90"/>
      <c r="V48" s="1302"/>
    </row>
    <row r="49" spans="1:22" ht="19.5" customHeight="1">
      <c r="A49" s="116" t="s">
        <v>588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2">
      <c r="A50" s="90">
        <v>35</v>
      </c>
      <c r="B50" s="604" t="s">
        <v>886</v>
      </c>
      <c r="C50" s="912" t="s">
        <v>245</v>
      </c>
      <c r="D50" s="913"/>
      <c r="E50" s="225">
        <v>140</v>
      </c>
      <c r="F50" s="90" t="s">
        <v>192</v>
      </c>
      <c r="G50" s="90" t="s">
        <v>120</v>
      </c>
      <c r="H50" s="90">
        <v>4</v>
      </c>
      <c r="I50" s="90">
        <v>4</v>
      </c>
      <c r="J50" s="1229"/>
      <c r="K50" s="173" t="s">
        <v>758</v>
      </c>
      <c r="L50" s="327" t="s">
        <v>758</v>
      </c>
      <c r="M50" s="175" t="s">
        <v>118</v>
      </c>
      <c r="N50" s="175">
        <v>15</v>
      </c>
      <c r="O50" s="327">
        <v>43405</v>
      </c>
      <c r="P50" s="90"/>
      <c r="Q50" s="63" t="s">
        <v>122</v>
      </c>
      <c r="R50" s="579" t="s">
        <v>122</v>
      </c>
      <c r="S50" s="90"/>
      <c r="T50" s="90"/>
      <c r="U50" s="90"/>
      <c r="V50" s="1296"/>
    </row>
    <row r="51" spans="1:22" ht="14.45" customHeight="1">
      <c r="A51" s="90">
        <v>36</v>
      </c>
      <c r="B51" s="604" t="s">
        <v>884</v>
      </c>
      <c r="C51" s="1049" t="s">
        <v>245</v>
      </c>
      <c r="D51" s="1145"/>
      <c r="E51" s="225">
        <v>140</v>
      </c>
      <c r="F51" s="90" t="s">
        <v>192</v>
      </c>
      <c r="G51" s="90" t="s">
        <v>120</v>
      </c>
      <c r="H51" s="90">
        <v>4</v>
      </c>
      <c r="I51" s="90">
        <v>4</v>
      </c>
      <c r="J51" s="1229"/>
      <c r="K51" s="173" t="s">
        <v>758</v>
      </c>
      <c r="L51" s="327">
        <v>43405</v>
      </c>
      <c r="M51" s="175" t="s">
        <v>118</v>
      </c>
      <c r="N51" s="175">
        <v>15</v>
      </c>
      <c r="O51" s="327">
        <v>43405</v>
      </c>
      <c r="P51" s="90"/>
      <c r="Q51" s="63" t="s">
        <v>122</v>
      </c>
      <c r="R51" s="61" t="s">
        <v>122</v>
      </c>
      <c r="S51" s="90"/>
      <c r="T51" s="90"/>
      <c r="U51" s="90"/>
      <c r="V51" s="1296"/>
    </row>
    <row r="52" spans="1:22">
      <c r="A52" s="90">
        <v>37</v>
      </c>
      <c r="B52" s="604" t="s">
        <v>885</v>
      </c>
      <c r="C52" s="893" t="s">
        <v>245</v>
      </c>
      <c r="D52" s="894"/>
      <c r="E52" s="225">
        <v>140</v>
      </c>
      <c r="F52" s="90" t="s">
        <v>192</v>
      </c>
      <c r="G52" s="90" t="s">
        <v>120</v>
      </c>
      <c r="H52" s="90">
        <v>4</v>
      </c>
      <c r="I52" s="90">
        <v>4</v>
      </c>
      <c r="J52" s="1229"/>
      <c r="K52" s="173" t="s">
        <v>758</v>
      </c>
      <c r="L52" s="327">
        <v>43405</v>
      </c>
      <c r="M52" s="175" t="s">
        <v>118</v>
      </c>
      <c r="N52" s="175">
        <v>15</v>
      </c>
      <c r="O52" s="327">
        <v>43405</v>
      </c>
      <c r="P52" s="90"/>
      <c r="Q52" s="63" t="s">
        <v>122</v>
      </c>
      <c r="R52" s="61" t="s">
        <v>122</v>
      </c>
      <c r="S52" s="90"/>
      <c r="T52" s="90"/>
      <c r="U52" s="90"/>
      <c r="V52" s="1296"/>
    </row>
    <row r="53" spans="1:22" s="576" customFormat="1" ht="19.5" customHeight="1">
      <c r="A53" s="116" t="s">
        <v>1084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</row>
    <row r="54" spans="1:22" s="576" customFormat="1">
      <c r="A54" s="90">
        <v>38</v>
      </c>
      <c r="B54" s="604" t="s">
        <v>1085</v>
      </c>
      <c r="C54" s="912" t="s">
        <v>245</v>
      </c>
      <c r="D54" s="913"/>
      <c r="E54" s="225">
        <v>140</v>
      </c>
      <c r="F54" s="90" t="s">
        <v>192</v>
      </c>
      <c r="G54" s="90" t="s">
        <v>120</v>
      </c>
      <c r="H54" s="90">
        <v>3.5</v>
      </c>
      <c r="I54" s="90">
        <v>3.5</v>
      </c>
      <c r="J54" s="1"/>
      <c r="K54" s="173">
        <v>43435</v>
      </c>
      <c r="L54" s="327">
        <v>43435</v>
      </c>
      <c r="M54" s="584" t="s">
        <v>118</v>
      </c>
      <c r="N54" s="584"/>
      <c r="O54" s="227"/>
      <c r="P54" s="90"/>
      <c r="Q54" s="74"/>
      <c r="R54" s="579"/>
      <c r="S54" s="90"/>
      <c r="T54" s="90"/>
      <c r="U54" s="90"/>
      <c r="V54" s="1"/>
    </row>
    <row r="55" spans="1:22" s="576" customFormat="1">
      <c r="A55" s="90">
        <v>39</v>
      </c>
      <c r="B55" s="604" t="s">
        <v>1086</v>
      </c>
      <c r="C55" s="776">
        <v>4815000</v>
      </c>
      <c r="D55" s="775">
        <v>4715000</v>
      </c>
      <c r="E55" s="225">
        <v>140</v>
      </c>
      <c r="F55" s="90" t="s">
        <v>192</v>
      </c>
      <c r="G55" s="90" t="s">
        <v>120</v>
      </c>
      <c r="H55" s="90">
        <v>3.5</v>
      </c>
      <c r="I55" s="90">
        <v>3.5</v>
      </c>
      <c r="J55" s="576" t="s">
        <v>1089</v>
      </c>
      <c r="K55" s="173">
        <v>43435</v>
      </c>
      <c r="L55" s="327">
        <v>43435</v>
      </c>
      <c r="M55" s="584" t="s">
        <v>118</v>
      </c>
      <c r="N55" s="584"/>
      <c r="O55" s="227"/>
      <c r="P55" s="90"/>
      <c r="Q55" s="74"/>
      <c r="R55" s="579"/>
      <c r="S55" s="90"/>
      <c r="T55" s="90"/>
      <c r="U55" s="90"/>
      <c r="V55" s="1"/>
    </row>
    <row r="56" spans="1:22" s="576" customFormat="1">
      <c r="A56" s="90">
        <v>40</v>
      </c>
      <c r="B56" s="604" t="s">
        <v>1087</v>
      </c>
      <c r="C56" s="776">
        <v>4815000</v>
      </c>
      <c r="D56" s="775">
        <v>4715000</v>
      </c>
      <c r="E56" s="225">
        <v>140</v>
      </c>
      <c r="F56" s="90" t="s">
        <v>192</v>
      </c>
      <c r="G56" s="90" t="s">
        <v>120</v>
      </c>
      <c r="H56" s="90">
        <v>3.5</v>
      </c>
      <c r="I56" s="90">
        <v>3.5</v>
      </c>
      <c r="J56" s="1"/>
      <c r="K56" s="173">
        <v>43435</v>
      </c>
      <c r="L56" s="327">
        <v>43435</v>
      </c>
      <c r="M56" s="584" t="s">
        <v>118</v>
      </c>
      <c r="N56" s="584"/>
      <c r="O56" s="227"/>
      <c r="P56" s="90"/>
      <c r="Q56" s="74"/>
      <c r="R56" s="579"/>
      <c r="S56" s="90"/>
      <c r="T56" s="90"/>
      <c r="U56" s="90"/>
      <c r="V56" s="1"/>
    </row>
    <row r="57" spans="1:22" s="576" customFormat="1" ht="30">
      <c r="A57" s="90">
        <v>41</v>
      </c>
      <c r="B57" s="686" t="s">
        <v>1088</v>
      </c>
      <c r="C57" s="776">
        <v>4115000</v>
      </c>
      <c r="D57" s="775">
        <v>4015000</v>
      </c>
      <c r="E57" s="225">
        <v>85</v>
      </c>
      <c r="F57" s="90" t="s">
        <v>151</v>
      </c>
      <c r="G57" s="90" t="s">
        <v>120</v>
      </c>
      <c r="H57" s="90">
        <v>3</v>
      </c>
      <c r="I57" s="90">
        <v>3.5</v>
      </c>
      <c r="J57" s="1"/>
      <c r="K57" s="173">
        <v>43435</v>
      </c>
      <c r="L57" s="327" t="s">
        <v>758</v>
      </c>
      <c r="M57" s="584" t="s">
        <v>118</v>
      </c>
      <c r="N57" s="584"/>
      <c r="O57" s="227"/>
      <c r="P57" s="90"/>
      <c r="Q57" s="74"/>
      <c r="R57" s="579"/>
      <c r="S57" s="90"/>
      <c r="T57" s="90"/>
      <c r="U57" s="90"/>
      <c r="V57" s="1"/>
    </row>
    <row r="58" spans="1:22" s="576" customFormat="1" ht="19.5" customHeight="1">
      <c r="A58" s="116" t="s">
        <v>1094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</row>
    <row r="59" spans="1:22" s="576" customFormat="1">
      <c r="A59" s="90">
        <v>42</v>
      </c>
      <c r="B59" s="604" t="s">
        <v>1095</v>
      </c>
      <c r="C59" s="777">
        <v>2815000</v>
      </c>
      <c r="D59" s="778">
        <v>2715000</v>
      </c>
      <c r="E59" s="225">
        <v>85</v>
      </c>
      <c r="F59" s="90" t="s">
        <v>151</v>
      </c>
      <c r="G59" s="90" t="s">
        <v>120</v>
      </c>
      <c r="H59" s="90">
        <v>3.5</v>
      </c>
      <c r="I59" s="90">
        <v>3.5</v>
      </c>
      <c r="J59" s="576" t="s">
        <v>122</v>
      </c>
      <c r="K59" s="173" t="s">
        <v>122</v>
      </c>
      <c r="L59" s="327" t="s">
        <v>118</v>
      </c>
      <c r="M59" s="584" t="s">
        <v>120</v>
      </c>
      <c r="N59" s="584"/>
      <c r="O59" s="227"/>
      <c r="P59" s="90"/>
      <c r="Q59" s="74"/>
      <c r="R59" s="579"/>
      <c r="S59" s="90"/>
      <c r="T59" s="90"/>
      <c r="U59" s="90"/>
    </row>
    <row r="60" spans="1:22" s="576" customFormat="1">
      <c r="A60" s="90">
        <v>43</v>
      </c>
      <c r="B60" s="604" t="s">
        <v>1096</v>
      </c>
      <c r="C60" s="776">
        <v>2815000</v>
      </c>
      <c r="D60" s="775">
        <v>2715000</v>
      </c>
      <c r="E60" s="225">
        <v>85</v>
      </c>
      <c r="F60" s="90" t="s">
        <v>151</v>
      </c>
      <c r="G60" s="90" t="s">
        <v>120</v>
      </c>
      <c r="H60" s="90">
        <v>3.5</v>
      </c>
      <c r="I60" s="90">
        <v>3.5</v>
      </c>
      <c r="J60" s="576" t="s">
        <v>1089</v>
      </c>
      <c r="K60" s="173">
        <v>43435</v>
      </c>
      <c r="L60" s="327" t="s">
        <v>118</v>
      </c>
      <c r="M60" s="584" t="s">
        <v>120</v>
      </c>
      <c r="N60" s="584"/>
      <c r="O60" s="227"/>
      <c r="P60" s="90"/>
      <c r="Q60" s="74"/>
      <c r="R60" s="579"/>
      <c r="S60" s="90"/>
      <c r="T60" s="90"/>
      <c r="U60" s="90"/>
    </row>
    <row r="61" spans="1:22" s="576" customFormat="1">
      <c r="A61" s="90">
        <v>44</v>
      </c>
      <c r="B61" s="604" t="s">
        <v>1097</v>
      </c>
      <c r="C61" s="776">
        <v>2815000</v>
      </c>
      <c r="D61" s="775">
        <v>2715000</v>
      </c>
      <c r="E61" s="225">
        <v>85</v>
      </c>
      <c r="F61" s="90" t="s">
        <v>151</v>
      </c>
      <c r="G61" s="90" t="s">
        <v>120</v>
      </c>
      <c r="H61" s="90">
        <v>3.5</v>
      </c>
      <c r="I61" s="90">
        <v>3.5</v>
      </c>
      <c r="J61" s="576" t="s">
        <v>1089</v>
      </c>
      <c r="K61" s="173">
        <v>43435</v>
      </c>
      <c r="L61" s="327" t="s">
        <v>118</v>
      </c>
      <c r="M61" s="584" t="s">
        <v>120</v>
      </c>
      <c r="N61" s="584"/>
      <c r="O61" s="227"/>
      <c r="P61" s="90"/>
      <c r="Q61" s="74"/>
      <c r="R61" s="579"/>
      <c r="S61" s="90"/>
      <c r="T61" s="90"/>
      <c r="U61" s="90"/>
    </row>
  </sheetData>
  <mergeCells count="58">
    <mergeCell ref="C52:D52"/>
    <mergeCell ref="C54:D54"/>
    <mergeCell ref="C51:D51"/>
    <mergeCell ref="C25:D25"/>
    <mergeCell ref="A23:V23"/>
    <mergeCell ref="C39:D39"/>
    <mergeCell ref="C40:D40"/>
    <mergeCell ref="J42:J44"/>
    <mergeCell ref="V42:V44"/>
    <mergeCell ref="T24:U28"/>
    <mergeCell ref="C27:D27"/>
    <mergeCell ref="J38:J40"/>
    <mergeCell ref="A29:V29"/>
    <mergeCell ref="V38:V40"/>
    <mergeCell ref="V24:V28"/>
    <mergeCell ref="C31:D31"/>
    <mergeCell ref="C32:D32"/>
    <mergeCell ref="C30:D30"/>
    <mergeCell ref="C26:D26"/>
    <mergeCell ref="V46:V48"/>
    <mergeCell ref="J46:J48"/>
    <mergeCell ref="C46:D46"/>
    <mergeCell ref="C42:D42"/>
    <mergeCell ref="C34:D34"/>
    <mergeCell ref="C38:D38"/>
    <mergeCell ref="J50:J52"/>
    <mergeCell ref="V50:V52"/>
    <mergeCell ref="C50:D50"/>
    <mergeCell ref="A3:A4"/>
    <mergeCell ref="D3:D4"/>
    <mergeCell ref="B3:B4"/>
    <mergeCell ref="A5:V5"/>
    <mergeCell ref="J6:K6"/>
    <mergeCell ref="C3:C4"/>
    <mergeCell ref="U3:U4"/>
    <mergeCell ref="T3:T4"/>
    <mergeCell ref="V3:V4"/>
    <mergeCell ref="C6:D6"/>
    <mergeCell ref="C22:D22"/>
    <mergeCell ref="C9:D9"/>
    <mergeCell ref="C12:D12"/>
    <mergeCell ref="A19:V19"/>
    <mergeCell ref="C20:D20"/>
    <mergeCell ref="C14:D14"/>
    <mergeCell ref="C21:D21"/>
    <mergeCell ref="J17:K17"/>
    <mergeCell ref="T17:U17"/>
    <mergeCell ref="V20:V22"/>
    <mergeCell ref="V17:V18"/>
    <mergeCell ref="J18:K18"/>
    <mergeCell ref="T18:U18"/>
    <mergeCell ref="L17:L18"/>
    <mergeCell ref="A7:V7"/>
    <mergeCell ref="A16:V16"/>
    <mergeCell ref="C10:D10"/>
    <mergeCell ref="C8:D8"/>
    <mergeCell ref="C11:D11"/>
    <mergeCell ref="C13:D13"/>
  </mergeCells>
  <phoneticPr fontId="49" type="noConversion"/>
  <pageMargins left="0.31496062992125984" right="0.31496062992125984" top="0.35433070866141736" bottom="0.35433070866141736" header="0.31496062992125984" footer="0.31496062992125984"/>
  <pageSetup paperSize="9" scale="52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AB37" sqref="AB37"/>
    </sheetView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topLeftCell="A6" workbookViewId="0">
      <selection activeCell="AA37" sqref="AA37"/>
    </sheetView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A2" sqref="A2"/>
    </sheetView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Y30" sqref="Y30"/>
    </sheetView>
  </sheetViews>
  <sheetFormatPr defaultRowHeight="15"/>
  <sheetData/>
  <phoneticPr fontId="49" type="noConversion"/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topLeftCell="A46" workbookViewId="0"/>
  </sheetViews>
  <sheetFormatPr defaultRowHeight="15"/>
  <sheetData/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sheetData/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7"/>
  <sheetViews>
    <sheetView zoomScale="80" zoomScaleNormal="80" workbookViewId="0">
      <pane ySplit="4" topLeftCell="A5" activePane="bottomLeft" state="frozen"/>
      <selection pane="bottomLeft" activeCell="V51" sqref="V51:V63"/>
    </sheetView>
  </sheetViews>
  <sheetFormatPr defaultColWidth="9.28515625" defaultRowHeight="15"/>
  <cols>
    <col min="1" max="1" width="3.42578125" style="1" customWidth="1"/>
    <col min="2" max="2" width="29" style="1" customWidth="1"/>
    <col min="3" max="3" width="17.85546875" style="1" customWidth="1"/>
    <col min="4" max="4" width="20" style="1" customWidth="1"/>
    <col min="5" max="5" width="12.7109375" style="8" customWidth="1"/>
    <col min="6" max="6" width="8.5703125" style="1" customWidth="1"/>
    <col min="7" max="7" width="8.28515625" style="1" customWidth="1"/>
    <col min="8" max="8" width="5.28515625" style="1" customWidth="1"/>
    <col min="9" max="9" width="5.7109375" style="1" customWidth="1"/>
    <col min="10" max="10" width="7.5703125" style="1" customWidth="1"/>
    <col min="11" max="11" width="8.7109375" style="1" customWidth="1"/>
    <col min="12" max="12" width="5.85546875" style="1" customWidth="1"/>
    <col min="13" max="13" width="7.5703125" style="1" hidden="1" customWidth="1"/>
    <col min="14" max="14" width="5.7109375" style="1" customWidth="1"/>
    <col min="15" max="15" width="7.42578125" style="1" customWidth="1"/>
    <col min="16" max="16" width="8.85546875" style="1" customWidth="1"/>
    <col min="17" max="17" width="12.85546875" style="1" customWidth="1"/>
    <col min="18" max="18" width="11.28515625" style="1" customWidth="1"/>
    <col min="19" max="19" width="7.42578125" style="1" customWidth="1"/>
    <col min="20" max="20" width="19.5703125" style="1" customWidth="1"/>
    <col min="21" max="21" width="19.7109375" style="1" customWidth="1"/>
    <col min="22" max="22" width="22.85546875" style="1" customWidth="1"/>
    <col min="23" max="23" width="5.7109375" style="13" customWidth="1"/>
    <col min="24" max="16384" width="9.28515625" style="1"/>
  </cols>
  <sheetData>
    <row r="1" spans="1:26">
      <c r="A1" s="111" t="s">
        <v>1213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26" ht="0.75" customHeight="1"/>
    <row r="3" spans="1:26" s="2" customFormat="1" ht="27" customHeight="1">
      <c r="A3" s="110" t="s">
        <v>87</v>
      </c>
      <c r="B3" s="110" t="s">
        <v>88</v>
      </c>
      <c r="C3" s="110" t="s">
        <v>89</v>
      </c>
      <c r="D3" s="110" t="s">
        <v>90</v>
      </c>
      <c r="E3" s="110" t="s">
        <v>91</v>
      </c>
      <c r="F3" s="110"/>
      <c r="G3" s="110"/>
      <c r="H3" s="110" t="s">
        <v>92</v>
      </c>
      <c r="I3" s="110"/>
      <c r="J3" s="110" t="s">
        <v>93</v>
      </c>
      <c r="K3" s="110"/>
      <c r="L3" s="110" t="s">
        <v>94</v>
      </c>
      <c r="M3" s="110"/>
      <c r="N3" s="110" t="s">
        <v>95</v>
      </c>
      <c r="O3" s="110"/>
      <c r="P3" s="110" t="s">
        <v>96</v>
      </c>
      <c r="Q3" s="110" t="s">
        <v>97</v>
      </c>
      <c r="R3" s="110"/>
      <c r="S3" s="110"/>
      <c r="T3" s="110" t="s">
        <v>98</v>
      </c>
      <c r="U3" s="110" t="s">
        <v>99</v>
      </c>
      <c r="V3" s="110" t="s">
        <v>100</v>
      </c>
      <c r="W3" s="1162" t="s">
        <v>101</v>
      </c>
    </row>
    <row r="4" spans="1:26" ht="28.5" customHeight="1">
      <c r="A4" s="110"/>
      <c r="B4" s="110"/>
      <c r="C4" s="110"/>
      <c r="D4" s="110"/>
      <c r="E4" s="7" t="s">
        <v>102</v>
      </c>
      <c r="F4" s="4" t="s">
        <v>103</v>
      </c>
      <c r="G4" s="4" t="s">
        <v>104</v>
      </c>
      <c r="H4" s="4" t="s">
        <v>105</v>
      </c>
      <c r="I4" s="4" t="s">
        <v>106</v>
      </c>
      <c r="J4" s="5" t="s">
        <v>107</v>
      </c>
      <c r="K4" s="5" t="s">
        <v>108</v>
      </c>
      <c r="L4" s="4" t="s">
        <v>109</v>
      </c>
      <c r="M4" s="4" t="s">
        <v>110</v>
      </c>
      <c r="N4" s="4" t="s">
        <v>111</v>
      </c>
      <c r="O4" s="4" t="s">
        <v>112</v>
      </c>
      <c r="P4" s="110"/>
      <c r="Q4" s="5" t="s">
        <v>113</v>
      </c>
      <c r="R4" s="6" t="s">
        <v>114</v>
      </c>
      <c r="S4" s="6" t="s">
        <v>115</v>
      </c>
      <c r="T4" s="110"/>
      <c r="U4" s="110"/>
      <c r="V4" s="110"/>
      <c r="W4" s="1163"/>
    </row>
    <row r="5" spans="1:26" s="576" customFormat="1" ht="28.5" customHeight="1">
      <c r="A5" s="1308" t="s">
        <v>1258</v>
      </c>
      <c r="B5" s="1309"/>
      <c r="C5" s="1309"/>
      <c r="D5" s="1309"/>
      <c r="E5" s="1309"/>
      <c r="F5" s="1309"/>
      <c r="G5" s="1309"/>
      <c r="H5" s="1309"/>
      <c r="I5" s="1309"/>
      <c r="J5" s="1309"/>
      <c r="K5" s="1309"/>
      <c r="L5" s="1309"/>
      <c r="M5" s="1309"/>
      <c r="N5" s="1309"/>
      <c r="O5" s="1309"/>
      <c r="P5" s="1309"/>
      <c r="Q5" s="1309"/>
      <c r="R5" s="1309"/>
      <c r="S5" s="1309"/>
      <c r="T5" s="1309"/>
      <c r="U5" s="1309"/>
      <c r="V5" s="1310"/>
      <c r="W5" s="812"/>
    </row>
    <row r="6" spans="1:26" s="813" customFormat="1" ht="28.5" customHeight="1">
      <c r="A6" s="684">
        <v>1</v>
      </c>
      <c r="B6" s="588" t="s">
        <v>1259</v>
      </c>
      <c r="C6" s="724">
        <v>2515000</v>
      </c>
      <c r="D6" s="724">
        <v>2415000</v>
      </c>
      <c r="E6" s="577">
        <v>85</v>
      </c>
      <c r="F6" s="578" t="s">
        <v>117</v>
      </c>
      <c r="G6" s="578" t="s">
        <v>124</v>
      </c>
      <c r="H6" s="577">
        <v>4</v>
      </c>
      <c r="I6" s="577">
        <v>4</v>
      </c>
      <c r="J6" s="578" t="s">
        <v>119</v>
      </c>
      <c r="K6" s="578" t="s">
        <v>119</v>
      </c>
      <c r="L6" s="579" t="s">
        <v>118</v>
      </c>
      <c r="M6" s="62">
        <f>'[1]МОЖАЙСКОЕ, МИНСКОЕ '!M28</f>
        <v>0</v>
      </c>
      <c r="N6" s="580">
        <v>15</v>
      </c>
      <c r="O6" s="579"/>
      <c r="P6" s="684" t="s">
        <v>126</v>
      </c>
      <c r="Q6" s="793" t="s">
        <v>122</v>
      </c>
      <c r="R6" s="793" t="s">
        <v>122</v>
      </c>
      <c r="S6" s="457"/>
      <c r="T6" s="727"/>
      <c r="U6" s="1311" t="s">
        <v>1262</v>
      </c>
      <c r="V6" s="727"/>
      <c r="W6" s="812"/>
    </row>
    <row r="7" spans="1:26" s="813" customFormat="1" ht="28.5" customHeight="1">
      <c r="A7" s="684">
        <v>2</v>
      </c>
      <c r="B7" s="588" t="s">
        <v>1260</v>
      </c>
      <c r="C7" s="724">
        <v>2515000</v>
      </c>
      <c r="D7" s="724">
        <v>2415000</v>
      </c>
      <c r="E7" s="577">
        <v>85</v>
      </c>
      <c r="F7" s="578" t="s">
        <v>117</v>
      </c>
      <c r="G7" s="578" t="s">
        <v>124</v>
      </c>
      <c r="H7" s="577">
        <v>4</v>
      </c>
      <c r="I7" s="577">
        <v>4</v>
      </c>
      <c r="J7" s="578" t="s">
        <v>119</v>
      </c>
      <c r="K7" s="578" t="s">
        <v>119</v>
      </c>
      <c r="L7" s="579" t="s">
        <v>118</v>
      </c>
      <c r="M7" s="62">
        <f>'[1]МОЖАЙСКОЕ, МИНСКОЕ '!M29</f>
        <v>0</v>
      </c>
      <c r="N7" s="580">
        <v>15</v>
      </c>
      <c r="O7" s="579"/>
      <c r="P7" s="684" t="s">
        <v>126</v>
      </c>
      <c r="Q7" s="793" t="s">
        <v>122</v>
      </c>
      <c r="R7" s="793" t="s">
        <v>122</v>
      </c>
      <c r="S7" s="457"/>
      <c r="T7" s="727"/>
      <c r="U7" s="1272"/>
      <c r="V7" s="727"/>
      <c r="W7" s="812"/>
    </row>
    <row r="8" spans="1:26" s="576" customFormat="1" ht="28.5" customHeight="1">
      <c r="A8" s="684">
        <v>3</v>
      </c>
      <c r="B8" s="588" t="s">
        <v>1261</v>
      </c>
      <c r="C8" s="724">
        <v>2515000</v>
      </c>
      <c r="D8" s="724">
        <v>2415000</v>
      </c>
      <c r="E8" s="577">
        <v>85</v>
      </c>
      <c r="F8" s="578" t="s">
        <v>117</v>
      </c>
      <c r="G8" s="578" t="s">
        <v>124</v>
      </c>
      <c r="H8" s="577">
        <v>4</v>
      </c>
      <c r="I8" s="577">
        <v>4</v>
      </c>
      <c r="J8" s="578" t="s">
        <v>119</v>
      </c>
      <c r="K8" s="578" t="s">
        <v>119</v>
      </c>
      <c r="L8" s="579" t="s">
        <v>118</v>
      </c>
      <c r="M8" s="62">
        <f>'[1]МОЖАЙСКОЕ, МИНСКОЕ '!M30</f>
        <v>0</v>
      </c>
      <c r="N8" s="580">
        <v>15</v>
      </c>
      <c r="O8" s="579"/>
      <c r="P8" s="684" t="s">
        <v>126</v>
      </c>
      <c r="Q8" s="793" t="s">
        <v>122</v>
      </c>
      <c r="R8" s="793" t="s">
        <v>122</v>
      </c>
      <c r="S8" s="457"/>
      <c r="T8" s="727"/>
      <c r="U8" s="1312"/>
      <c r="V8" s="727"/>
      <c r="W8" s="812"/>
    </row>
    <row r="9" spans="1:26" s="67" customFormat="1" ht="25.5" customHeight="1">
      <c r="A9" s="107" t="s">
        <v>776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197"/>
    </row>
    <row r="10" spans="1:26" s="67" customFormat="1" ht="51" customHeight="1">
      <c r="A10" s="175">
        <v>4</v>
      </c>
      <c r="B10" s="64" t="s">
        <v>777</v>
      </c>
      <c r="C10" s="191">
        <v>2415000</v>
      </c>
      <c r="D10" s="754" t="str">
        <f>'[2]МОЖАЙСКОЕ, МИНСКОЕ '!D31</f>
        <v xml:space="preserve">Только по программе аренда с выкупом </v>
      </c>
      <c r="E10" s="59">
        <f>'[1]МОЖАЙСКОЕ, МИНСКОЕ '!E32</f>
        <v>85</v>
      </c>
      <c r="F10" s="60" t="str">
        <f>'[1]МОЖАЙСКОЕ, МИНСКОЕ '!F32</f>
        <v>6х8</v>
      </c>
      <c r="G10" s="60" t="str">
        <f>'[1]МОЖАЙСКОЕ, МИНСКОЕ '!G32</f>
        <v>есть</v>
      </c>
      <c r="H10" s="59">
        <v>4</v>
      </c>
      <c r="I10" s="59">
        <f>'[1]МОЖАЙСКОЕ, МИНСКОЕ '!I32</f>
        <v>4</v>
      </c>
      <c r="J10" s="60" t="s">
        <v>119</v>
      </c>
      <c r="K10" s="60" t="s">
        <v>119</v>
      </c>
      <c r="L10" s="61" t="str">
        <f>'[1]МОЖАЙСКОЕ, МИНСКОЕ '!L32</f>
        <v>нет</v>
      </c>
      <c r="M10" s="62" t="str">
        <f>'[1]МОЖАЙСКОЕ, МИНСКОЕ '!M32</f>
        <v>да</v>
      </c>
      <c r="N10" s="63">
        <f>'[1]МОЖАЙСКОЕ, МИНСКОЕ '!N32</f>
        <v>15</v>
      </c>
      <c r="O10" s="61" t="s">
        <v>122</v>
      </c>
      <c r="P10" s="63" t="str">
        <f>'[1]МОЖАЙСКОЕ, МИНСКОЕ '!P32</f>
        <v>скважина</v>
      </c>
      <c r="Q10" s="63" t="str">
        <f>'[1]МОЖАЙСКОЕ, МИНСКОЕ '!Q32</f>
        <v>готов</v>
      </c>
      <c r="R10" s="61" t="str">
        <f>'[1]МОЖАЙСКОЕ, МИНСКОЕ '!R32</f>
        <v>готов</v>
      </c>
      <c r="S10" s="63"/>
      <c r="T10" s="68" t="s">
        <v>778</v>
      </c>
      <c r="U10" s="68" t="s">
        <v>779</v>
      </c>
      <c r="V10" s="68"/>
      <c r="W10" s="1198"/>
    </row>
    <row r="11" spans="1:26" s="67" customFormat="1" ht="28.5" customHeight="1">
      <c r="A11" s="584">
        <v>5</v>
      </c>
      <c r="B11" s="64" t="s">
        <v>1091</v>
      </c>
      <c r="C11" s="893" t="s">
        <v>245</v>
      </c>
      <c r="D11" s="894"/>
      <c r="E11" s="577">
        <v>85</v>
      </c>
      <c r="F11" s="578" t="s">
        <v>117</v>
      </c>
      <c r="G11" s="578" t="s">
        <v>124</v>
      </c>
      <c r="H11" s="577">
        <v>4</v>
      </c>
      <c r="I11" s="577">
        <v>4</v>
      </c>
      <c r="J11" s="578" t="s">
        <v>119</v>
      </c>
      <c r="K11" s="578" t="s">
        <v>119</v>
      </c>
      <c r="L11" s="579" t="s">
        <v>118</v>
      </c>
      <c r="M11" s="62">
        <f>'[1]МОЖАЙСКОЕ, МИНСКОЕ '!M33</f>
        <v>0</v>
      </c>
      <c r="N11" s="580">
        <v>15</v>
      </c>
      <c r="O11" s="579" t="s">
        <v>122</v>
      </c>
      <c r="P11" s="580" t="s">
        <v>121</v>
      </c>
      <c r="Q11" s="580" t="s">
        <v>122</v>
      </c>
      <c r="R11" s="579" t="s">
        <v>122</v>
      </c>
      <c r="S11" s="580"/>
      <c r="T11" s="644" t="s">
        <v>778</v>
      </c>
      <c r="U11" s="644" t="s">
        <v>779</v>
      </c>
      <c r="V11" s="644"/>
      <c r="W11" s="1198"/>
    </row>
    <row r="12" spans="1:26" ht="15.75">
      <c r="A12" s="870" t="s">
        <v>603</v>
      </c>
      <c r="B12" s="824"/>
      <c r="C12" s="824"/>
      <c r="D12" s="824"/>
      <c r="E12" s="824"/>
      <c r="F12" s="824"/>
      <c r="G12" s="824"/>
      <c r="H12" s="824"/>
      <c r="I12" s="824"/>
      <c r="J12" s="824"/>
      <c r="K12" s="824"/>
      <c r="L12" s="824"/>
      <c r="M12" s="824"/>
      <c r="N12" s="824"/>
      <c r="O12" s="824"/>
      <c r="P12" s="824"/>
      <c r="Q12" s="824"/>
      <c r="R12" s="824"/>
      <c r="S12" s="824"/>
      <c r="T12" s="824"/>
      <c r="U12" s="824"/>
      <c r="V12" s="953"/>
      <c r="W12" s="1198"/>
      <c r="Z12" s="207"/>
    </row>
    <row r="13" spans="1:26" s="67" customFormat="1" ht="87.75" customHeight="1">
      <c r="A13" s="195">
        <v>6</v>
      </c>
      <c r="B13" s="588" t="s">
        <v>793</v>
      </c>
      <c r="C13" s="293">
        <v>3815000</v>
      </c>
      <c r="D13" s="215">
        <v>3715000</v>
      </c>
      <c r="E13" s="196">
        <v>150</v>
      </c>
      <c r="F13" s="162" t="s">
        <v>307</v>
      </c>
      <c r="G13" s="195" t="s">
        <v>120</v>
      </c>
      <c r="H13" s="196">
        <v>4.5</v>
      </c>
      <c r="I13" s="196">
        <v>4.5</v>
      </c>
      <c r="J13" s="195" t="s">
        <v>119</v>
      </c>
      <c r="K13" s="195" t="s">
        <v>119</v>
      </c>
      <c r="L13" s="66">
        <v>43405</v>
      </c>
      <c r="M13" s="65" t="s">
        <v>125</v>
      </c>
      <c r="N13" s="65">
        <v>5</v>
      </c>
      <c r="O13" s="63" t="s">
        <v>122</v>
      </c>
      <c r="P13" s="65" t="s">
        <v>121</v>
      </c>
      <c r="Q13" s="63" t="s">
        <v>122</v>
      </c>
      <c r="R13" s="61" t="s">
        <v>122</v>
      </c>
      <c r="S13" s="65"/>
      <c r="T13" s="208" t="s">
        <v>604</v>
      </c>
      <c r="U13" s="208" t="s">
        <v>605</v>
      </c>
      <c r="V13" s="68"/>
      <c r="W13" s="1198"/>
      <c r="Z13" s="207"/>
    </row>
    <row r="14" spans="1:26" ht="15.75">
      <c r="A14" s="107" t="s">
        <v>606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198"/>
    </row>
    <row r="15" spans="1:26" s="67" customFormat="1" ht="100.5" customHeight="1">
      <c r="A15" s="195">
        <v>7</v>
      </c>
      <c r="B15" s="589" t="s">
        <v>609</v>
      </c>
      <c r="C15" s="209">
        <v>3415000</v>
      </c>
      <c r="D15" s="216">
        <v>3315000</v>
      </c>
      <c r="E15" s="196">
        <v>150</v>
      </c>
      <c r="F15" s="162" t="s">
        <v>307</v>
      </c>
      <c r="G15" s="195" t="s">
        <v>120</v>
      </c>
      <c r="H15" s="197">
        <v>4.5</v>
      </c>
      <c r="I15" s="197">
        <v>5</v>
      </c>
      <c r="J15" s="76" t="s">
        <v>119</v>
      </c>
      <c r="K15" s="198" t="s">
        <v>119</v>
      </c>
      <c r="L15" s="65" t="s">
        <v>124</v>
      </c>
      <c r="M15" s="65" t="s">
        <v>125</v>
      </c>
      <c r="N15" s="65">
        <v>5</v>
      </c>
      <c r="O15" s="61" t="s">
        <v>122</v>
      </c>
      <c r="P15" s="65" t="s">
        <v>121</v>
      </c>
      <c r="Q15" s="65" t="s">
        <v>122</v>
      </c>
      <c r="R15" s="65" t="s">
        <v>122</v>
      </c>
      <c r="S15" s="65"/>
      <c r="T15" s="428" t="s">
        <v>607</v>
      </c>
      <c r="U15" s="428" t="s">
        <v>608</v>
      </c>
      <c r="V15" s="428"/>
      <c r="W15" s="1198"/>
    </row>
    <row r="16" spans="1:26" ht="15.75">
      <c r="A16" s="107" t="s">
        <v>610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198"/>
    </row>
    <row r="17" spans="1:23" s="67" customFormat="1" ht="21.75" customHeight="1">
      <c r="A17" s="195">
        <v>5</v>
      </c>
      <c r="B17" s="589" t="s">
        <v>612</v>
      </c>
      <c r="C17" s="209">
        <v>3315000</v>
      </c>
      <c r="D17" s="216">
        <v>3215000</v>
      </c>
      <c r="E17" s="196">
        <v>150</v>
      </c>
      <c r="F17" s="162" t="s">
        <v>307</v>
      </c>
      <c r="G17" s="195" t="s">
        <v>120</v>
      </c>
      <c r="H17" s="196">
        <v>4</v>
      </c>
      <c r="I17" s="196">
        <v>5</v>
      </c>
      <c r="J17" s="76" t="s">
        <v>119</v>
      </c>
      <c r="K17" s="97" t="s">
        <v>119</v>
      </c>
      <c r="L17" s="1317" t="s">
        <v>124</v>
      </c>
      <c r="M17" s="63" t="s">
        <v>125</v>
      </c>
      <c r="N17" s="63">
        <v>9</v>
      </c>
      <c r="O17" s="61" t="s">
        <v>122</v>
      </c>
      <c r="P17" s="63" t="s">
        <v>121</v>
      </c>
      <c r="Q17" s="74" t="s">
        <v>122</v>
      </c>
      <c r="R17" s="61" t="s">
        <v>122</v>
      </c>
      <c r="S17" s="65"/>
      <c r="T17" s="1316"/>
      <c r="U17" s="1316" t="s">
        <v>611</v>
      </c>
      <c r="V17" s="1311"/>
      <c r="W17" s="1198"/>
    </row>
    <row r="18" spans="1:23" s="67" customFormat="1" ht="21.75" customHeight="1">
      <c r="A18" s="195">
        <v>6</v>
      </c>
      <c r="B18" s="589" t="s">
        <v>613</v>
      </c>
      <c r="C18" s="209">
        <v>3315000</v>
      </c>
      <c r="D18" s="216">
        <v>3215000</v>
      </c>
      <c r="E18" s="196">
        <v>150</v>
      </c>
      <c r="F18" s="162" t="s">
        <v>307</v>
      </c>
      <c r="G18" s="195" t="s">
        <v>120</v>
      </c>
      <c r="H18" s="196">
        <v>4</v>
      </c>
      <c r="I18" s="196">
        <v>5</v>
      </c>
      <c r="J18" s="76" t="s">
        <v>119</v>
      </c>
      <c r="K18" s="97" t="s">
        <v>119</v>
      </c>
      <c r="L18" s="1318"/>
      <c r="M18" s="63" t="s">
        <v>125</v>
      </c>
      <c r="N18" s="63">
        <v>9</v>
      </c>
      <c r="O18" s="61" t="s">
        <v>122</v>
      </c>
      <c r="P18" s="63" t="s">
        <v>121</v>
      </c>
      <c r="Q18" s="74" t="s">
        <v>122</v>
      </c>
      <c r="R18" s="61" t="s">
        <v>122</v>
      </c>
      <c r="S18" s="65"/>
      <c r="T18" s="905"/>
      <c r="U18" s="905"/>
      <c r="V18" s="1272"/>
      <c r="W18" s="1198"/>
    </row>
    <row r="19" spans="1:23" s="67" customFormat="1" ht="21" customHeight="1">
      <c r="A19" s="195">
        <v>7</v>
      </c>
      <c r="B19" s="589" t="s">
        <v>614</v>
      </c>
      <c r="C19" s="209">
        <v>3315000</v>
      </c>
      <c r="D19" s="216">
        <v>3215000</v>
      </c>
      <c r="E19" s="196">
        <v>150</v>
      </c>
      <c r="F19" s="162" t="s">
        <v>307</v>
      </c>
      <c r="G19" s="195" t="s">
        <v>120</v>
      </c>
      <c r="H19" s="196">
        <v>4</v>
      </c>
      <c r="I19" s="196">
        <v>5</v>
      </c>
      <c r="J19" s="76" t="s">
        <v>119</v>
      </c>
      <c r="K19" s="97" t="s">
        <v>119</v>
      </c>
      <c r="L19" s="1319"/>
      <c r="M19" s="63" t="s">
        <v>125</v>
      </c>
      <c r="N19" s="63">
        <v>9</v>
      </c>
      <c r="O19" s="61" t="s">
        <v>122</v>
      </c>
      <c r="P19" s="63" t="s">
        <v>121</v>
      </c>
      <c r="Q19" s="63" t="s">
        <v>122</v>
      </c>
      <c r="R19" s="61" t="s">
        <v>122</v>
      </c>
      <c r="S19" s="65"/>
      <c r="T19" s="906"/>
      <c r="U19" s="906"/>
      <c r="V19" s="1312"/>
      <c r="W19" s="1198"/>
    </row>
    <row r="20" spans="1:23" ht="15.75">
      <c r="A20" s="107" t="s">
        <v>763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198"/>
    </row>
    <row r="21" spans="1:23" ht="69.75" customHeight="1">
      <c r="A21" s="76">
        <v>8</v>
      </c>
      <c r="B21" s="589" t="s">
        <v>880</v>
      </c>
      <c r="C21" s="699">
        <v>2615000</v>
      </c>
      <c r="D21" s="759">
        <v>2515000</v>
      </c>
      <c r="E21" s="96">
        <v>120</v>
      </c>
      <c r="F21" s="76" t="s">
        <v>117</v>
      </c>
      <c r="G21" s="76" t="s">
        <v>120</v>
      </c>
      <c r="H21" s="96">
        <v>4</v>
      </c>
      <c r="I21" s="96">
        <v>5</v>
      </c>
      <c r="J21" s="76" t="s">
        <v>119</v>
      </c>
      <c r="K21" s="97" t="s">
        <v>119</v>
      </c>
      <c r="L21" s="779" t="s">
        <v>124</v>
      </c>
      <c r="M21" s="76" t="s">
        <v>125</v>
      </c>
      <c r="N21" s="76">
        <v>9</v>
      </c>
      <c r="O21" s="97" t="s">
        <v>122</v>
      </c>
      <c r="P21" s="74" t="s">
        <v>121</v>
      </c>
      <c r="Q21" s="63" t="s">
        <v>122</v>
      </c>
      <c r="R21" s="61" t="s">
        <v>122</v>
      </c>
      <c r="S21" s="74"/>
      <c r="T21" s="1188" t="s">
        <v>795</v>
      </c>
      <c r="U21" s="1316" t="s">
        <v>615</v>
      </c>
      <c r="V21" s="1316"/>
      <c r="W21" s="1198"/>
    </row>
    <row r="22" spans="1:23" ht="98.25" customHeight="1">
      <c r="A22" s="76">
        <v>9</v>
      </c>
      <c r="B22" s="589" t="s">
        <v>794</v>
      </c>
      <c r="C22" s="1303" t="s">
        <v>1075</v>
      </c>
      <c r="D22" s="1304"/>
      <c r="E22" s="96">
        <v>120</v>
      </c>
      <c r="F22" s="76" t="s">
        <v>117</v>
      </c>
      <c r="G22" s="76" t="s">
        <v>120</v>
      </c>
      <c r="H22" s="96">
        <v>4</v>
      </c>
      <c r="I22" s="96">
        <v>5</v>
      </c>
      <c r="J22" s="76" t="s">
        <v>119</v>
      </c>
      <c r="K22" s="97" t="s">
        <v>119</v>
      </c>
      <c r="L22" s="779" t="s">
        <v>124</v>
      </c>
      <c r="M22" s="76"/>
      <c r="N22" s="76">
        <v>9</v>
      </c>
      <c r="O22" s="97" t="s">
        <v>122</v>
      </c>
      <c r="P22" s="74" t="s">
        <v>121</v>
      </c>
      <c r="Q22" s="63" t="s">
        <v>122</v>
      </c>
      <c r="R22" s="61" t="s">
        <v>122</v>
      </c>
      <c r="S22" s="74"/>
      <c r="T22" s="1189"/>
      <c r="U22" s="906"/>
      <c r="V22" s="906"/>
      <c r="W22" s="1198"/>
    </row>
    <row r="23" spans="1:23" ht="15.75">
      <c r="A23" s="107" t="s">
        <v>726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198"/>
    </row>
    <row r="24" spans="1:23" ht="46.5" customHeight="1">
      <c r="A24" s="513">
        <v>10</v>
      </c>
      <c r="B24" s="590" t="s">
        <v>829</v>
      </c>
      <c r="C24" s="1190" t="s">
        <v>560</v>
      </c>
      <c r="D24" s="1191"/>
      <c r="E24" s="452">
        <v>85</v>
      </c>
      <c r="F24" s="452" t="s">
        <v>117</v>
      </c>
      <c r="G24" s="452" t="s">
        <v>120</v>
      </c>
      <c r="H24" s="452">
        <v>4</v>
      </c>
      <c r="I24" s="452">
        <v>4</v>
      </c>
      <c r="J24" s="453" t="s">
        <v>119</v>
      </c>
      <c r="K24" s="454" t="s">
        <v>119</v>
      </c>
      <c r="L24" s="452" t="s">
        <v>125</v>
      </c>
      <c r="M24" s="452"/>
      <c r="N24" s="452">
        <v>15</v>
      </c>
      <c r="O24" s="452" t="s">
        <v>122</v>
      </c>
      <c r="P24" s="452" t="s">
        <v>121</v>
      </c>
      <c r="Q24" s="63" t="s">
        <v>122</v>
      </c>
      <c r="R24" s="61" t="s">
        <v>122</v>
      </c>
      <c r="S24" s="500"/>
      <c r="T24" s="735"/>
      <c r="U24" s="733"/>
      <c r="V24" s="733"/>
      <c r="W24" s="1198"/>
    </row>
    <row r="25" spans="1:23" ht="15.75">
      <c r="A25" s="1313" t="s">
        <v>537</v>
      </c>
      <c r="B25" s="1313"/>
      <c r="C25" s="1313"/>
      <c r="D25" s="1313"/>
      <c r="E25" s="1313"/>
      <c r="F25" s="1313"/>
      <c r="G25" s="1313"/>
      <c r="H25" s="1313"/>
      <c r="I25" s="1313"/>
      <c r="J25" s="1313"/>
      <c r="K25" s="1313"/>
      <c r="L25" s="1313"/>
      <c r="M25" s="1313"/>
      <c r="N25" s="1313"/>
      <c r="O25" s="1313"/>
      <c r="P25" s="1313"/>
      <c r="Q25" s="1313"/>
      <c r="R25" s="1313"/>
      <c r="S25" s="1313"/>
      <c r="T25" s="1313"/>
      <c r="U25" s="1313"/>
      <c r="V25" s="1313"/>
      <c r="W25" s="1198"/>
    </row>
    <row r="26" spans="1:23" ht="40.5" customHeight="1">
      <c r="A26" s="195">
        <v>11</v>
      </c>
      <c r="B26" s="589" t="s">
        <v>446</v>
      </c>
      <c r="C26" s="193">
        <v>400000</v>
      </c>
      <c r="D26" s="194"/>
      <c r="E26" s="96"/>
      <c r="F26" s="96"/>
      <c r="G26" s="96"/>
      <c r="H26" s="174">
        <v>3.74</v>
      </c>
      <c r="I26" s="174">
        <v>4</v>
      </c>
      <c r="J26" s="297" t="s">
        <v>536</v>
      </c>
      <c r="K26" s="97">
        <v>43132</v>
      </c>
      <c r="L26" s="96"/>
      <c r="M26" s="96"/>
      <c r="N26" s="298"/>
      <c r="O26" s="96"/>
      <c r="P26" s="65"/>
      <c r="Q26" s="65"/>
      <c r="R26" s="65"/>
      <c r="S26" s="65"/>
      <c r="T26" s="1314" t="s">
        <v>538</v>
      </c>
      <c r="U26" s="1314" t="s">
        <v>539</v>
      </c>
      <c r="V26" s="1316"/>
      <c r="W26" s="1198"/>
    </row>
    <row r="27" spans="1:23" ht="39" customHeight="1">
      <c r="A27" s="195">
        <v>13</v>
      </c>
      <c r="B27" s="589" t="s">
        <v>468</v>
      </c>
      <c r="C27" s="193">
        <v>2065000</v>
      </c>
      <c r="D27" s="194">
        <v>1965000</v>
      </c>
      <c r="E27" s="96">
        <v>85</v>
      </c>
      <c r="F27" s="96" t="s">
        <v>117</v>
      </c>
      <c r="G27" s="96" t="s">
        <v>120</v>
      </c>
      <c r="H27" s="174">
        <v>3.06</v>
      </c>
      <c r="I27" s="174">
        <v>3.5</v>
      </c>
      <c r="J27" s="297" t="s">
        <v>536</v>
      </c>
      <c r="K27" s="97">
        <v>43132</v>
      </c>
      <c r="L27" s="96" t="s">
        <v>118</v>
      </c>
      <c r="M27" s="96" t="s">
        <v>120</v>
      </c>
      <c r="N27" s="298">
        <v>15</v>
      </c>
      <c r="O27" s="172" t="s">
        <v>122</v>
      </c>
      <c r="P27" s="65" t="s">
        <v>121</v>
      </c>
      <c r="Q27" s="65" t="s">
        <v>122</v>
      </c>
      <c r="R27" s="66" t="s">
        <v>122</v>
      </c>
      <c r="S27" s="65"/>
      <c r="T27" s="827"/>
      <c r="U27" s="827"/>
      <c r="V27" s="905"/>
      <c r="W27" s="1198"/>
    </row>
    <row r="28" spans="1:23" ht="33.75" customHeight="1">
      <c r="A28" s="195">
        <v>14</v>
      </c>
      <c r="B28" s="589" t="s">
        <v>447</v>
      </c>
      <c r="C28" s="193">
        <v>1915000</v>
      </c>
      <c r="D28" s="194">
        <v>1815000</v>
      </c>
      <c r="E28" s="96">
        <v>85</v>
      </c>
      <c r="F28" s="96" t="s">
        <v>117</v>
      </c>
      <c r="G28" s="96" t="s">
        <v>120</v>
      </c>
      <c r="H28" s="195">
        <v>3.93</v>
      </c>
      <c r="I28" s="195">
        <v>4</v>
      </c>
      <c r="J28" s="297" t="s">
        <v>536</v>
      </c>
      <c r="K28" s="97">
        <v>43132</v>
      </c>
      <c r="L28" s="96" t="s">
        <v>118</v>
      </c>
      <c r="M28" s="96" t="s">
        <v>120</v>
      </c>
      <c r="N28" s="298">
        <v>15</v>
      </c>
      <c r="O28" s="172" t="s">
        <v>122</v>
      </c>
      <c r="P28" s="65" t="s">
        <v>121</v>
      </c>
      <c r="Q28" s="195" t="s">
        <v>122</v>
      </c>
      <c r="R28" s="195" t="s">
        <v>122</v>
      </c>
      <c r="S28" s="65"/>
      <c r="T28" s="827"/>
      <c r="U28" s="827"/>
      <c r="V28" s="905"/>
      <c r="W28" s="1198"/>
    </row>
    <row r="29" spans="1:23" ht="33" customHeight="1">
      <c r="A29" s="195">
        <v>15</v>
      </c>
      <c r="B29" s="589" t="s">
        <v>435</v>
      </c>
      <c r="C29" s="1326" t="s">
        <v>245</v>
      </c>
      <c r="D29" s="1327"/>
      <c r="E29" s="96">
        <v>85</v>
      </c>
      <c r="F29" s="96" t="s">
        <v>117</v>
      </c>
      <c r="G29" s="96" t="s">
        <v>120</v>
      </c>
      <c r="H29" s="195">
        <v>4.54</v>
      </c>
      <c r="I29" s="195">
        <v>4.5</v>
      </c>
      <c r="J29" s="297" t="s">
        <v>536</v>
      </c>
      <c r="K29" s="97">
        <v>43132</v>
      </c>
      <c r="L29" s="96" t="s">
        <v>118</v>
      </c>
      <c r="M29" s="96" t="s">
        <v>120</v>
      </c>
      <c r="N29" s="298">
        <v>15</v>
      </c>
      <c r="O29" s="172" t="s">
        <v>122</v>
      </c>
      <c r="P29" s="65" t="s">
        <v>121</v>
      </c>
      <c r="Q29" s="195" t="s">
        <v>122</v>
      </c>
      <c r="R29" s="235" t="s">
        <v>122</v>
      </c>
      <c r="S29" s="65"/>
      <c r="T29" s="827"/>
      <c r="U29" s="827"/>
      <c r="V29" s="905"/>
      <c r="W29" s="1198"/>
    </row>
    <row r="30" spans="1:23" ht="33" customHeight="1">
      <c r="A30" s="195">
        <v>16</v>
      </c>
      <c r="B30" s="589" t="s">
        <v>448</v>
      </c>
      <c r="C30" s="193">
        <v>400000</v>
      </c>
      <c r="D30" s="194"/>
      <c r="E30" s="213"/>
      <c r="F30" s="213"/>
      <c r="G30" s="213"/>
      <c r="H30" s="195">
        <v>3.89</v>
      </c>
      <c r="I30" s="195">
        <v>4</v>
      </c>
      <c r="J30" s="297" t="s">
        <v>536</v>
      </c>
      <c r="K30" s="97">
        <v>43132</v>
      </c>
      <c r="L30" s="213"/>
      <c r="M30" s="213"/>
      <c r="N30" s="213"/>
      <c r="O30" s="213"/>
      <c r="P30" s="213"/>
      <c r="Q30" s="195"/>
      <c r="R30" s="195"/>
      <c r="S30" s="213"/>
      <c r="T30" s="827"/>
      <c r="U30" s="827"/>
      <c r="V30" s="905"/>
      <c r="W30" s="1198"/>
    </row>
    <row r="31" spans="1:23" ht="33" customHeight="1">
      <c r="A31" s="195">
        <v>17</v>
      </c>
      <c r="B31" s="589" t="s">
        <v>449</v>
      </c>
      <c r="C31" s="193">
        <v>1915000</v>
      </c>
      <c r="D31" s="194">
        <v>1815000</v>
      </c>
      <c r="E31" s="96">
        <v>85</v>
      </c>
      <c r="F31" s="96" t="s">
        <v>117</v>
      </c>
      <c r="G31" s="96" t="s">
        <v>120</v>
      </c>
      <c r="H31" s="195">
        <v>4.37</v>
      </c>
      <c r="I31" s="195">
        <v>4.5</v>
      </c>
      <c r="J31" s="297" t="s">
        <v>536</v>
      </c>
      <c r="K31" s="97">
        <v>43132</v>
      </c>
      <c r="L31" s="96" t="s">
        <v>118</v>
      </c>
      <c r="M31" s="96" t="s">
        <v>120</v>
      </c>
      <c r="N31" s="298">
        <v>15</v>
      </c>
      <c r="O31" s="172" t="s">
        <v>122</v>
      </c>
      <c r="P31" s="65" t="s">
        <v>121</v>
      </c>
      <c r="Q31" s="195" t="s">
        <v>122</v>
      </c>
      <c r="R31" s="195" t="s">
        <v>122</v>
      </c>
      <c r="S31" s="65"/>
      <c r="T31" s="827"/>
      <c r="U31" s="827"/>
      <c r="V31" s="905"/>
      <c r="W31" s="1198"/>
    </row>
    <row r="32" spans="1:23" ht="33" customHeight="1">
      <c r="A32" s="195">
        <v>18</v>
      </c>
      <c r="B32" s="589" t="s">
        <v>450</v>
      </c>
      <c r="C32" s="193">
        <v>400000</v>
      </c>
      <c r="D32" s="194"/>
      <c r="E32" s="213"/>
      <c r="F32" s="213"/>
      <c r="G32" s="213"/>
      <c r="H32" s="195">
        <v>3.43</v>
      </c>
      <c r="I32" s="195">
        <v>3.5</v>
      </c>
      <c r="J32" s="297" t="s">
        <v>536</v>
      </c>
      <c r="K32" s="97">
        <v>43132</v>
      </c>
      <c r="L32" s="213"/>
      <c r="M32" s="213"/>
      <c r="N32" s="213"/>
      <c r="O32" s="213"/>
      <c r="P32" s="213"/>
      <c r="Q32" s="195"/>
      <c r="R32" s="195"/>
      <c r="S32" s="213"/>
      <c r="T32" s="827"/>
      <c r="U32" s="827"/>
      <c r="V32" s="905"/>
      <c r="W32" s="1198"/>
    </row>
    <row r="33" spans="1:23" ht="33" customHeight="1">
      <c r="A33" s="195">
        <v>19</v>
      </c>
      <c r="B33" s="589" t="s">
        <v>541</v>
      </c>
      <c r="C33" s="193">
        <v>1915000</v>
      </c>
      <c r="D33" s="194">
        <v>1815000</v>
      </c>
      <c r="E33" s="96">
        <v>85</v>
      </c>
      <c r="F33" s="96" t="s">
        <v>117</v>
      </c>
      <c r="G33" s="96" t="s">
        <v>120</v>
      </c>
      <c r="H33" s="195">
        <v>3.85</v>
      </c>
      <c r="I33" s="195">
        <v>4</v>
      </c>
      <c r="J33" s="297" t="s">
        <v>536</v>
      </c>
      <c r="K33" s="97">
        <v>43132</v>
      </c>
      <c r="L33" s="96" t="s">
        <v>118</v>
      </c>
      <c r="M33" s="96" t="s">
        <v>120</v>
      </c>
      <c r="N33" s="298">
        <v>15</v>
      </c>
      <c r="O33" s="172" t="s">
        <v>122</v>
      </c>
      <c r="P33" s="65" t="s">
        <v>121</v>
      </c>
      <c r="Q33" s="195" t="s">
        <v>122</v>
      </c>
      <c r="R33" s="195" t="s">
        <v>122</v>
      </c>
      <c r="S33" s="65"/>
      <c r="T33" s="827"/>
      <c r="U33" s="827"/>
      <c r="V33" s="905"/>
      <c r="W33" s="1198"/>
    </row>
    <row r="34" spans="1:23" ht="33" customHeight="1">
      <c r="A34" s="195">
        <v>20</v>
      </c>
      <c r="B34" s="589" t="s">
        <v>451</v>
      </c>
      <c r="C34" s="193">
        <v>400000</v>
      </c>
      <c r="D34" s="194"/>
      <c r="E34" s="213"/>
      <c r="F34" s="213"/>
      <c r="G34" s="213"/>
      <c r="H34" s="195">
        <v>4.33</v>
      </c>
      <c r="I34" s="195">
        <v>4.5</v>
      </c>
      <c r="J34" s="297" t="s">
        <v>536</v>
      </c>
      <c r="K34" s="97">
        <v>43132</v>
      </c>
      <c r="L34" s="213"/>
      <c r="M34" s="213"/>
      <c r="N34" s="213"/>
      <c r="O34" s="213"/>
      <c r="P34" s="213"/>
      <c r="Q34" s="195"/>
      <c r="R34" s="195"/>
      <c r="S34" s="213"/>
      <c r="T34" s="827"/>
      <c r="U34" s="827"/>
      <c r="V34" s="905"/>
      <c r="W34" s="1198"/>
    </row>
    <row r="35" spans="1:23" ht="33" customHeight="1">
      <c r="A35" s="195">
        <v>21</v>
      </c>
      <c r="B35" s="589" t="s">
        <v>452</v>
      </c>
      <c r="C35" s="193">
        <v>1915000</v>
      </c>
      <c r="D35" s="194">
        <v>1815000</v>
      </c>
      <c r="E35" s="96">
        <v>85</v>
      </c>
      <c r="F35" s="96" t="s">
        <v>117</v>
      </c>
      <c r="G35" s="96" t="s">
        <v>120</v>
      </c>
      <c r="H35" s="195">
        <v>3.89</v>
      </c>
      <c r="I35" s="195">
        <v>4</v>
      </c>
      <c r="J35" s="297" t="s">
        <v>536</v>
      </c>
      <c r="K35" s="97">
        <v>43132</v>
      </c>
      <c r="L35" s="96" t="s">
        <v>118</v>
      </c>
      <c r="M35" s="96" t="s">
        <v>120</v>
      </c>
      <c r="N35" s="298">
        <v>15</v>
      </c>
      <c r="O35" s="172" t="s">
        <v>122</v>
      </c>
      <c r="P35" s="65" t="s">
        <v>121</v>
      </c>
      <c r="Q35" s="195" t="s">
        <v>122</v>
      </c>
      <c r="R35" s="235" t="s">
        <v>122</v>
      </c>
      <c r="S35" s="65"/>
      <c r="T35" s="827"/>
      <c r="U35" s="827"/>
      <c r="V35" s="905"/>
      <c r="W35" s="1198"/>
    </row>
    <row r="36" spans="1:23" ht="33" customHeight="1">
      <c r="A36" s="195">
        <v>22</v>
      </c>
      <c r="B36" s="589" t="s">
        <v>453</v>
      </c>
      <c r="C36" s="193">
        <v>400000</v>
      </c>
      <c r="D36" s="194"/>
      <c r="E36" s="213"/>
      <c r="F36" s="213"/>
      <c r="G36" s="213"/>
      <c r="H36" s="195">
        <v>3.66</v>
      </c>
      <c r="I36" s="195">
        <v>4</v>
      </c>
      <c r="J36" s="297" t="s">
        <v>536</v>
      </c>
      <c r="K36" s="97">
        <v>43132</v>
      </c>
      <c r="L36" s="213"/>
      <c r="M36" s="213"/>
      <c r="N36" s="213"/>
      <c r="O36" s="213"/>
      <c r="P36" s="213"/>
      <c r="Q36" s="195"/>
      <c r="R36" s="195"/>
      <c r="S36" s="213"/>
      <c r="T36" s="827"/>
      <c r="U36" s="827"/>
      <c r="V36" s="905"/>
      <c r="W36" s="1198"/>
    </row>
    <row r="37" spans="1:23" ht="33" customHeight="1">
      <c r="A37" s="195">
        <v>23</v>
      </c>
      <c r="B37" s="589" t="s">
        <v>454</v>
      </c>
      <c r="C37" s="193">
        <v>400000</v>
      </c>
      <c r="D37" s="194"/>
      <c r="E37" s="213"/>
      <c r="F37" s="213"/>
      <c r="G37" s="213"/>
      <c r="H37" s="195">
        <v>3.87</v>
      </c>
      <c r="I37" s="195">
        <v>4</v>
      </c>
      <c r="J37" s="297" t="s">
        <v>536</v>
      </c>
      <c r="K37" s="97">
        <v>43132</v>
      </c>
      <c r="L37" s="213"/>
      <c r="M37" s="213"/>
      <c r="N37" s="213"/>
      <c r="O37" s="213"/>
      <c r="P37" s="213"/>
      <c r="Q37" s="195"/>
      <c r="R37" s="195"/>
      <c r="S37" s="213"/>
      <c r="T37" s="827"/>
      <c r="U37" s="827"/>
      <c r="V37" s="905"/>
      <c r="W37" s="1198"/>
    </row>
    <row r="38" spans="1:23" ht="33" customHeight="1">
      <c r="A38" s="195">
        <v>24</v>
      </c>
      <c r="B38" s="589" t="s">
        <v>455</v>
      </c>
      <c r="C38" s="1326" t="s">
        <v>245</v>
      </c>
      <c r="D38" s="1327"/>
      <c r="E38" s="96">
        <v>85</v>
      </c>
      <c r="F38" s="96" t="s">
        <v>117</v>
      </c>
      <c r="G38" s="96" t="s">
        <v>120</v>
      </c>
      <c r="H38" s="195">
        <v>4.3499999999999996</v>
      </c>
      <c r="I38" s="195">
        <v>4.5</v>
      </c>
      <c r="J38" s="297" t="s">
        <v>536</v>
      </c>
      <c r="K38" s="97">
        <v>43132</v>
      </c>
      <c r="L38" s="96" t="s">
        <v>118</v>
      </c>
      <c r="M38" s="96" t="s">
        <v>120</v>
      </c>
      <c r="N38" s="298">
        <v>15</v>
      </c>
      <c r="O38" s="172" t="s">
        <v>122</v>
      </c>
      <c r="P38" s="65" t="s">
        <v>121</v>
      </c>
      <c r="Q38" s="195" t="s">
        <v>122</v>
      </c>
      <c r="R38" s="235" t="s">
        <v>122</v>
      </c>
      <c r="S38" s="65"/>
      <c r="T38" s="827"/>
      <c r="U38" s="827"/>
      <c r="V38" s="905"/>
      <c r="W38" s="1198"/>
    </row>
    <row r="39" spans="1:23" ht="33" customHeight="1">
      <c r="A39" s="195">
        <v>25</v>
      </c>
      <c r="B39" s="589" t="s">
        <v>456</v>
      </c>
      <c r="C39" s="193">
        <v>400000</v>
      </c>
      <c r="D39" s="194"/>
      <c r="E39" s="213"/>
      <c r="F39" s="213"/>
      <c r="G39" s="213"/>
      <c r="H39" s="195">
        <v>4.41</v>
      </c>
      <c r="I39" s="195">
        <v>4.5</v>
      </c>
      <c r="J39" s="297" t="s">
        <v>536</v>
      </c>
      <c r="K39" s="97">
        <v>43132</v>
      </c>
      <c r="L39" s="213"/>
      <c r="M39" s="213"/>
      <c r="N39" s="213"/>
      <c r="O39" s="213"/>
      <c r="P39" s="213"/>
      <c r="Q39" s="195"/>
      <c r="R39" s="195"/>
      <c r="S39" s="213"/>
      <c r="T39" s="827"/>
      <c r="U39" s="827"/>
      <c r="V39" s="905"/>
      <c r="W39" s="1198"/>
    </row>
    <row r="40" spans="1:23" ht="33" customHeight="1">
      <c r="A40" s="195">
        <v>26</v>
      </c>
      <c r="B40" s="589" t="s">
        <v>457</v>
      </c>
      <c r="C40" s="1326" t="s">
        <v>245</v>
      </c>
      <c r="D40" s="1327"/>
      <c r="E40" s="96">
        <v>85</v>
      </c>
      <c r="F40" s="96" t="s">
        <v>117</v>
      </c>
      <c r="G40" s="96" t="s">
        <v>120</v>
      </c>
      <c r="H40" s="195">
        <v>4.21</v>
      </c>
      <c r="I40" s="195">
        <v>4.5</v>
      </c>
      <c r="J40" s="297" t="s">
        <v>536</v>
      </c>
      <c r="K40" s="97">
        <v>43132</v>
      </c>
      <c r="L40" s="96" t="s">
        <v>118</v>
      </c>
      <c r="M40" s="96" t="s">
        <v>120</v>
      </c>
      <c r="N40" s="298">
        <v>15</v>
      </c>
      <c r="O40" s="172" t="s">
        <v>122</v>
      </c>
      <c r="P40" s="65" t="s">
        <v>121</v>
      </c>
      <c r="Q40" s="195" t="s">
        <v>122</v>
      </c>
      <c r="R40" s="235" t="s">
        <v>122</v>
      </c>
      <c r="S40" s="65"/>
      <c r="T40" s="827"/>
      <c r="U40" s="827"/>
      <c r="V40" s="905"/>
      <c r="W40" s="1198"/>
    </row>
    <row r="41" spans="1:23" ht="33" customHeight="1">
      <c r="A41" s="195">
        <v>27</v>
      </c>
      <c r="B41" s="589" t="s">
        <v>540</v>
      </c>
      <c r="C41" s="1326" t="s">
        <v>245</v>
      </c>
      <c r="D41" s="1327"/>
      <c r="E41" s="96">
        <v>85</v>
      </c>
      <c r="F41" s="96" t="s">
        <v>117</v>
      </c>
      <c r="G41" s="96" t="s">
        <v>120</v>
      </c>
      <c r="H41" s="195">
        <v>3.16</v>
      </c>
      <c r="I41" s="195">
        <v>5</v>
      </c>
      <c r="J41" s="297" t="s">
        <v>536</v>
      </c>
      <c r="K41" s="97">
        <v>43132</v>
      </c>
      <c r="L41" s="96" t="s">
        <v>118</v>
      </c>
      <c r="M41" s="96" t="s">
        <v>120</v>
      </c>
      <c r="N41" s="298">
        <v>15</v>
      </c>
      <c r="O41" s="172" t="s">
        <v>122</v>
      </c>
      <c r="P41" s="65" t="s">
        <v>121</v>
      </c>
      <c r="Q41" s="195" t="s">
        <v>122</v>
      </c>
      <c r="R41" s="235" t="s">
        <v>122</v>
      </c>
      <c r="S41" s="65"/>
      <c r="T41" s="827"/>
      <c r="U41" s="827"/>
      <c r="V41" s="905"/>
      <c r="W41" s="1198"/>
    </row>
    <row r="42" spans="1:23" ht="33" customHeight="1">
      <c r="A42" s="195">
        <v>28</v>
      </c>
      <c r="B42" s="589" t="s">
        <v>458</v>
      </c>
      <c r="C42" s="193">
        <v>400000</v>
      </c>
      <c r="D42" s="194"/>
      <c r="E42" s="213"/>
      <c r="F42" s="213"/>
      <c r="G42" s="213"/>
      <c r="H42" s="195">
        <v>3.57</v>
      </c>
      <c r="I42" s="195">
        <v>5</v>
      </c>
      <c r="J42" s="297" t="s">
        <v>536</v>
      </c>
      <c r="K42" s="97">
        <v>43132</v>
      </c>
      <c r="L42" s="213"/>
      <c r="M42" s="213"/>
      <c r="N42" s="213"/>
      <c r="O42" s="213"/>
      <c r="P42" s="213"/>
      <c r="Q42" s="195"/>
      <c r="R42" s="195"/>
      <c r="S42" s="213"/>
      <c r="T42" s="827"/>
      <c r="U42" s="827"/>
      <c r="V42" s="905"/>
      <c r="W42" s="1198"/>
    </row>
    <row r="43" spans="1:23" ht="33" customHeight="1">
      <c r="A43" s="195">
        <v>29</v>
      </c>
      <c r="B43" s="589" t="s">
        <v>459</v>
      </c>
      <c r="C43" s="193">
        <v>1915000</v>
      </c>
      <c r="D43" s="194">
        <v>1815000</v>
      </c>
      <c r="E43" s="96">
        <v>85</v>
      </c>
      <c r="F43" s="96" t="s">
        <v>117</v>
      </c>
      <c r="G43" s="96" t="s">
        <v>120</v>
      </c>
      <c r="H43" s="195">
        <v>3.51</v>
      </c>
      <c r="I43" s="195">
        <v>5</v>
      </c>
      <c r="J43" s="297" t="s">
        <v>536</v>
      </c>
      <c r="K43" s="97">
        <v>43132</v>
      </c>
      <c r="L43" s="96" t="s">
        <v>118</v>
      </c>
      <c r="M43" s="96" t="s">
        <v>120</v>
      </c>
      <c r="N43" s="298">
        <v>15</v>
      </c>
      <c r="O43" s="172" t="s">
        <v>122</v>
      </c>
      <c r="P43" s="65" t="s">
        <v>121</v>
      </c>
      <c r="Q43" s="195" t="s">
        <v>122</v>
      </c>
      <c r="R43" s="235" t="s">
        <v>122</v>
      </c>
      <c r="S43" s="65"/>
      <c r="T43" s="827"/>
      <c r="U43" s="827"/>
      <c r="V43" s="905"/>
      <c r="W43" s="1198"/>
    </row>
    <row r="44" spans="1:23" ht="33" customHeight="1">
      <c r="A44" s="195">
        <v>30</v>
      </c>
      <c r="B44" s="589" t="s">
        <v>460</v>
      </c>
      <c r="C44" s="1328" t="s">
        <v>1075</v>
      </c>
      <c r="D44" s="1329"/>
      <c r="E44" s="213"/>
      <c r="F44" s="213"/>
      <c r="G44" s="213"/>
      <c r="H44" s="195">
        <v>4.2300000000000004</v>
      </c>
      <c r="I44" s="195">
        <v>5</v>
      </c>
      <c r="J44" s="297" t="s">
        <v>536</v>
      </c>
      <c r="K44" s="97">
        <v>43132</v>
      </c>
      <c r="L44" s="213"/>
      <c r="M44" s="213"/>
      <c r="N44" s="213"/>
      <c r="O44" s="213"/>
      <c r="P44" s="213"/>
      <c r="Q44" s="195"/>
      <c r="R44" s="213"/>
      <c r="S44" s="213"/>
      <c r="T44" s="1315"/>
      <c r="U44" s="1315"/>
      <c r="V44" s="906"/>
      <c r="W44" s="1198"/>
    </row>
    <row r="45" spans="1:23" ht="15.75">
      <c r="A45" s="1313" t="s">
        <v>463</v>
      </c>
      <c r="B45" s="1313"/>
      <c r="C45" s="1313"/>
      <c r="D45" s="1313"/>
      <c r="E45" s="1313"/>
      <c r="F45" s="1313"/>
      <c r="G45" s="1313"/>
      <c r="H45" s="1313"/>
      <c r="I45" s="1313"/>
      <c r="J45" s="1313"/>
      <c r="K45" s="1313"/>
      <c r="L45" s="1313"/>
      <c r="M45" s="1313"/>
      <c r="N45" s="1313"/>
      <c r="O45" s="1313"/>
      <c r="P45" s="1313"/>
      <c r="Q45" s="1313"/>
      <c r="R45" s="1313"/>
      <c r="S45" s="1313"/>
      <c r="T45" s="1313"/>
      <c r="U45" s="1313"/>
      <c r="V45" s="1313"/>
      <c r="W45" s="1198"/>
    </row>
    <row r="46" spans="1:23" ht="33.75" customHeight="1">
      <c r="A46" s="222">
        <v>31</v>
      </c>
      <c r="B46" s="591" t="s">
        <v>467</v>
      </c>
      <c r="C46" s="1049" t="s">
        <v>245</v>
      </c>
      <c r="D46" s="1145"/>
      <c r="E46" s="311">
        <v>150</v>
      </c>
      <c r="F46" s="222" t="s">
        <v>307</v>
      </c>
      <c r="G46" s="222" t="s">
        <v>120</v>
      </c>
      <c r="H46" s="222">
        <v>4</v>
      </c>
      <c r="I46" s="222">
        <v>5</v>
      </c>
      <c r="J46" s="297" t="s">
        <v>119</v>
      </c>
      <c r="K46" s="97" t="s">
        <v>119</v>
      </c>
      <c r="L46" s="222" t="s">
        <v>466</v>
      </c>
      <c r="M46" s="222" t="s">
        <v>118</v>
      </c>
      <c r="N46" s="222">
        <v>15</v>
      </c>
      <c r="O46" s="172" t="s">
        <v>122</v>
      </c>
      <c r="P46" s="222" t="s">
        <v>126</v>
      </c>
      <c r="Q46" s="222" t="s">
        <v>122</v>
      </c>
      <c r="R46" s="303">
        <v>43160</v>
      </c>
      <c r="S46" s="222"/>
      <c r="T46" s="1026" t="s">
        <v>464</v>
      </c>
      <c r="U46" s="1323" t="s">
        <v>465</v>
      </c>
      <c r="V46" s="1316"/>
      <c r="W46" s="1198"/>
    </row>
    <row r="47" spans="1:23" ht="33.75" customHeight="1">
      <c r="A47" s="222">
        <v>32</v>
      </c>
      <c r="B47" s="591" t="s">
        <v>878</v>
      </c>
      <c r="C47" s="1049" t="s">
        <v>245</v>
      </c>
      <c r="D47" s="1145"/>
      <c r="E47" s="311" t="s">
        <v>879</v>
      </c>
      <c r="F47" s="222" t="s">
        <v>879</v>
      </c>
      <c r="G47" s="222" t="s">
        <v>879</v>
      </c>
      <c r="H47" s="222">
        <v>4</v>
      </c>
      <c r="I47" s="222">
        <v>4.5</v>
      </c>
      <c r="J47" s="297"/>
      <c r="K47" s="97"/>
      <c r="L47" s="222"/>
      <c r="M47" s="222"/>
      <c r="N47" s="222"/>
      <c r="O47" s="498"/>
      <c r="P47" s="222"/>
      <c r="Q47" s="222"/>
      <c r="R47" s="303"/>
      <c r="S47" s="222"/>
      <c r="T47" s="1027"/>
      <c r="U47" s="1324"/>
      <c r="V47" s="905"/>
      <c r="W47" s="1198"/>
    </row>
    <row r="48" spans="1:23" ht="33.75" customHeight="1">
      <c r="A48" s="222">
        <v>33</v>
      </c>
      <c r="B48" s="592" t="s">
        <v>461</v>
      </c>
      <c r="C48" s="1049" t="s">
        <v>245</v>
      </c>
      <c r="D48" s="1145"/>
      <c r="E48" s="311">
        <v>85</v>
      </c>
      <c r="F48" s="222" t="s">
        <v>117</v>
      </c>
      <c r="G48" s="222" t="s">
        <v>120</v>
      </c>
      <c r="H48" s="222">
        <v>4</v>
      </c>
      <c r="I48" s="222">
        <v>4</v>
      </c>
      <c r="J48" s="297" t="s">
        <v>119</v>
      </c>
      <c r="K48" s="97" t="s">
        <v>119</v>
      </c>
      <c r="L48" s="222" t="s">
        <v>118</v>
      </c>
      <c r="M48" s="222" t="s">
        <v>120</v>
      </c>
      <c r="N48" s="222">
        <v>15</v>
      </c>
      <c r="O48" s="172" t="s">
        <v>122</v>
      </c>
      <c r="P48" s="222" t="s">
        <v>126</v>
      </c>
      <c r="Q48" s="222" t="s">
        <v>122</v>
      </c>
      <c r="R48" s="303" t="s">
        <v>122</v>
      </c>
      <c r="S48" s="222"/>
      <c r="T48" s="1027"/>
      <c r="U48" s="1324"/>
      <c r="V48" s="905"/>
      <c r="W48" s="1198"/>
    </row>
    <row r="49" spans="1:23" ht="45.75" customHeight="1">
      <c r="A49" s="222">
        <v>34</v>
      </c>
      <c r="B49" s="592" t="s">
        <v>462</v>
      </c>
      <c r="C49" s="293">
        <v>2915000</v>
      </c>
      <c r="D49" s="215">
        <v>2715000</v>
      </c>
      <c r="E49" s="311">
        <v>85</v>
      </c>
      <c r="F49" s="222" t="s">
        <v>117</v>
      </c>
      <c r="G49" s="222" t="s">
        <v>120</v>
      </c>
      <c r="H49" s="222">
        <v>4</v>
      </c>
      <c r="I49" s="222">
        <v>5</v>
      </c>
      <c r="J49" s="297" t="s">
        <v>119</v>
      </c>
      <c r="K49" s="97" t="s">
        <v>119</v>
      </c>
      <c r="L49" s="222" t="s">
        <v>466</v>
      </c>
      <c r="M49" s="222" t="s">
        <v>118</v>
      </c>
      <c r="N49" s="222">
        <v>15</v>
      </c>
      <c r="O49" s="172" t="s">
        <v>122</v>
      </c>
      <c r="P49" s="222" t="s">
        <v>126</v>
      </c>
      <c r="Q49" s="222" t="s">
        <v>122</v>
      </c>
      <c r="R49" s="303" t="s">
        <v>122</v>
      </c>
      <c r="S49" s="222"/>
      <c r="T49" s="1137"/>
      <c r="U49" s="1325"/>
      <c r="V49" s="906"/>
      <c r="W49" s="1198"/>
    </row>
    <row r="50" spans="1:23" ht="15.75">
      <c r="A50" s="1313" t="s">
        <v>421</v>
      </c>
      <c r="B50" s="1313"/>
      <c r="C50" s="1313"/>
      <c r="D50" s="1313"/>
      <c r="E50" s="1313"/>
      <c r="F50" s="1313"/>
      <c r="G50" s="1313"/>
      <c r="H50" s="1313"/>
      <c r="I50" s="1313"/>
      <c r="J50" s="1313"/>
      <c r="K50" s="1313"/>
      <c r="L50" s="1313"/>
      <c r="M50" s="1313"/>
      <c r="N50" s="1313"/>
      <c r="O50" s="1313"/>
      <c r="P50" s="1313"/>
      <c r="Q50" s="1313"/>
      <c r="R50" s="1313"/>
      <c r="S50" s="1313"/>
      <c r="T50" s="1313"/>
      <c r="U50" s="1313"/>
      <c r="V50" s="1313"/>
      <c r="W50" s="1198"/>
    </row>
    <row r="51" spans="1:23" ht="33.75" customHeight="1">
      <c r="A51" s="175">
        <v>35</v>
      </c>
      <c r="B51" s="591" t="s">
        <v>422</v>
      </c>
      <c r="C51" s="893" t="s">
        <v>245</v>
      </c>
      <c r="D51" s="894"/>
      <c r="E51" s="311">
        <v>85</v>
      </c>
      <c r="F51" s="222" t="s">
        <v>117</v>
      </c>
      <c r="G51" s="222" t="s">
        <v>120</v>
      </c>
      <c r="H51" s="222">
        <v>6</v>
      </c>
      <c r="I51" s="222">
        <v>6</v>
      </c>
      <c r="J51" s="297" t="s">
        <v>119</v>
      </c>
      <c r="K51" s="97" t="s">
        <v>119</v>
      </c>
      <c r="L51" s="222" t="s">
        <v>118</v>
      </c>
      <c r="M51" s="222" t="s">
        <v>120</v>
      </c>
      <c r="N51" s="222">
        <v>15</v>
      </c>
      <c r="O51" s="310">
        <v>2018</v>
      </c>
      <c r="P51" s="222" t="s">
        <v>121</v>
      </c>
      <c r="Q51" s="222" t="s">
        <v>122</v>
      </c>
      <c r="R51" s="303" t="s">
        <v>122</v>
      </c>
      <c r="S51" s="222"/>
      <c r="T51" s="1322" t="s">
        <v>436</v>
      </c>
      <c r="U51" s="1322" t="s">
        <v>437</v>
      </c>
      <c r="V51" s="941"/>
      <c r="W51" s="1198"/>
    </row>
    <row r="52" spans="1:23" ht="33.75" customHeight="1">
      <c r="A52" s="175">
        <v>36</v>
      </c>
      <c r="B52" s="591" t="s">
        <v>423</v>
      </c>
      <c r="C52" s="293">
        <v>2815000</v>
      </c>
      <c r="D52" s="215">
        <v>2715000</v>
      </c>
      <c r="E52" s="311">
        <v>85</v>
      </c>
      <c r="F52" s="222" t="s">
        <v>117</v>
      </c>
      <c r="G52" s="222" t="s">
        <v>120</v>
      </c>
      <c r="H52" s="222">
        <v>6</v>
      </c>
      <c r="I52" s="222">
        <v>6</v>
      </c>
      <c r="J52" s="297" t="s">
        <v>119</v>
      </c>
      <c r="K52" s="97" t="s">
        <v>119</v>
      </c>
      <c r="L52" s="222" t="s">
        <v>118</v>
      </c>
      <c r="M52" s="222" t="s">
        <v>120</v>
      </c>
      <c r="N52" s="222">
        <v>15</v>
      </c>
      <c r="O52" s="172" t="s">
        <v>122</v>
      </c>
      <c r="P52" s="222" t="s">
        <v>121</v>
      </c>
      <c r="Q52" s="222" t="s">
        <v>122</v>
      </c>
      <c r="R52" s="303" t="s">
        <v>122</v>
      </c>
      <c r="S52" s="222"/>
      <c r="T52" s="1322"/>
      <c r="U52" s="1322"/>
      <c r="V52" s="941"/>
      <c r="W52" s="1198"/>
    </row>
    <row r="53" spans="1:23" ht="40.5" customHeight="1">
      <c r="A53" s="584">
        <v>37</v>
      </c>
      <c r="B53" s="591" t="s">
        <v>424</v>
      </c>
      <c r="C53" s="293">
        <v>2815000</v>
      </c>
      <c r="D53" s="215">
        <v>2715000</v>
      </c>
      <c r="E53" s="311">
        <v>85</v>
      </c>
      <c r="F53" s="222" t="s">
        <v>117</v>
      </c>
      <c r="G53" s="222" t="s">
        <v>120</v>
      </c>
      <c r="H53" s="222">
        <v>6</v>
      </c>
      <c r="I53" s="222">
        <v>6</v>
      </c>
      <c r="J53" s="297" t="s">
        <v>119</v>
      </c>
      <c r="K53" s="97" t="s">
        <v>119</v>
      </c>
      <c r="L53" s="222" t="s">
        <v>118</v>
      </c>
      <c r="M53" s="222" t="s">
        <v>120</v>
      </c>
      <c r="N53" s="222">
        <v>15</v>
      </c>
      <c r="O53" s="310">
        <v>2018</v>
      </c>
      <c r="P53" s="222" t="s">
        <v>121</v>
      </c>
      <c r="Q53" s="222" t="s">
        <v>122</v>
      </c>
      <c r="R53" s="303" t="s">
        <v>122</v>
      </c>
      <c r="S53" s="222"/>
      <c r="T53" s="1322"/>
      <c r="U53" s="1322"/>
      <c r="V53" s="941"/>
      <c r="W53" s="1198"/>
    </row>
    <row r="54" spans="1:23" ht="33.75" customHeight="1">
      <c r="A54" s="584">
        <v>38</v>
      </c>
      <c r="B54" s="591" t="s">
        <v>425</v>
      </c>
      <c r="C54" s="293">
        <v>2815000</v>
      </c>
      <c r="D54" s="215">
        <v>2715000</v>
      </c>
      <c r="E54" s="311">
        <v>85</v>
      </c>
      <c r="F54" s="222" t="s">
        <v>117</v>
      </c>
      <c r="G54" s="222" t="s">
        <v>120</v>
      </c>
      <c r="H54" s="222">
        <v>6</v>
      </c>
      <c r="I54" s="222">
        <v>6</v>
      </c>
      <c r="J54" s="297" t="s">
        <v>119</v>
      </c>
      <c r="K54" s="97" t="s">
        <v>119</v>
      </c>
      <c r="L54" s="222" t="s">
        <v>118</v>
      </c>
      <c r="M54" s="222" t="s">
        <v>120</v>
      </c>
      <c r="N54" s="222">
        <v>15</v>
      </c>
      <c r="O54" s="310">
        <v>2018</v>
      </c>
      <c r="P54" s="222" t="s">
        <v>121</v>
      </c>
      <c r="Q54" s="222" t="s">
        <v>122</v>
      </c>
      <c r="R54" s="303" t="s">
        <v>122</v>
      </c>
      <c r="S54" s="222"/>
      <c r="T54" s="1322"/>
      <c r="U54" s="1322"/>
      <c r="V54" s="941"/>
      <c r="W54" s="1198"/>
    </row>
    <row r="55" spans="1:23" ht="33.75" customHeight="1">
      <c r="A55" s="584">
        <v>39</v>
      </c>
      <c r="B55" s="591" t="s">
        <v>426</v>
      </c>
      <c r="C55" s="893" t="s">
        <v>245</v>
      </c>
      <c r="D55" s="894"/>
      <c r="E55" s="311">
        <v>85</v>
      </c>
      <c r="F55" s="222" t="s">
        <v>117</v>
      </c>
      <c r="G55" s="222" t="s">
        <v>120</v>
      </c>
      <c r="H55" s="222">
        <v>6</v>
      </c>
      <c r="I55" s="222">
        <v>6</v>
      </c>
      <c r="J55" s="297" t="s">
        <v>119</v>
      </c>
      <c r="K55" s="97" t="s">
        <v>119</v>
      </c>
      <c r="L55" s="222" t="s">
        <v>118</v>
      </c>
      <c r="M55" s="222" t="s">
        <v>120</v>
      </c>
      <c r="N55" s="222">
        <v>15</v>
      </c>
      <c r="O55" s="310">
        <v>2018</v>
      </c>
      <c r="P55" s="222" t="s">
        <v>121</v>
      </c>
      <c r="Q55" s="222" t="s">
        <v>122</v>
      </c>
      <c r="R55" s="303" t="s">
        <v>122</v>
      </c>
      <c r="S55" s="222"/>
      <c r="T55" s="1322"/>
      <c r="U55" s="1322"/>
      <c r="V55" s="941"/>
      <c r="W55" s="1198"/>
    </row>
    <row r="56" spans="1:23" ht="40.5" customHeight="1">
      <c r="A56" s="584">
        <v>40</v>
      </c>
      <c r="B56" s="591" t="s">
        <v>427</v>
      </c>
      <c r="C56" s="293">
        <v>2815000</v>
      </c>
      <c r="D56" s="215">
        <v>2715000</v>
      </c>
      <c r="E56" s="311">
        <v>85</v>
      </c>
      <c r="F56" s="222" t="s">
        <v>117</v>
      </c>
      <c r="G56" s="222" t="s">
        <v>120</v>
      </c>
      <c r="H56" s="222">
        <v>6</v>
      </c>
      <c r="I56" s="222">
        <v>6</v>
      </c>
      <c r="J56" s="297" t="s">
        <v>119</v>
      </c>
      <c r="K56" s="97" t="s">
        <v>119</v>
      </c>
      <c r="L56" s="222" t="s">
        <v>118</v>
      </c>
      <c r="M56" s="222" t="s">
        <v>120</v>
      </c>
      <c r="N56" s="222">
        <v>15</v>
      </c>
      <c r="O56" s="310">
        <v>2018</v>
      </c>
      <c r="P56" s="222" t="s">
        <v>121</v>
      </c>
      <c r="Q56" s="222" t="s">
        <v>122</v>
      </c>
      <c r="R56" s="303" t="s">
        <v>122</v>
      </c>
      <c r="S56" s="222"/>
      <c r="T56" s="1322"/>
      <c r="U56" s="1322"/>
      <c r="V56" s="941"/>
      <c r="W56" s="1198"/>
    </row>
    <row r="57" spans="1:23" ht="33.75" customHeight="1">
      <c r="A57" s="584">
        <v>41</v>
      </c>
      <c r="B57" s="591" t="s">
        <v>428</v>
      </c>
      <c r="C57" s="1320" t="s">
        <v>1158</v>
      </c>
      <c r="D57" s="1321"/>
      <c r="E57" s="311">
        <v>85</v>
      </c>
      <c r="F57" s="222" t="s">
        <v>117</v>
      </c>
      <c r="G57" s="222" t="s">
        <v>120</v>
      </c>
      <c r="H57" s="222">
        <v>6</v>
      </c>
      <c r="I57" s="222">
        <v>6</v>
      </c>
      <c r="J57" s="297" t="s">
        <v>119</v>
      </c>
      <c r="K57" s="97" t="s">
        <v>119</v>
      </c>
      <c r="L57" s="222" t="s">
        <v>118</v>
      </c>
      <c r="M57" s="222" t="s">
        <v>120</v>
      </c>
      <c r="N57" s="222">
        <v>15</v>
      </c>
      <c r="O57" s="310">
        <v>2018</v>
      </c>
      <c r="P57" s="222" t="s">
        <v>121</v>
      </c>
      <c r="Q57" s="222" t="s">
        <v>122</v>
      </c>
      <c r="R57" s="303" t="s">
        <v>122</v>
      </c>
      <c r="S57" s="222"/>
      <c r="T57" s="1322"/>
      <c r="U57" s="1322"/>
      <c r="V57" s="941"/>
      <c r="W57" s="1198"/>
    </row>
    <row r="58" spans="1:23" ht="33.75" customHeight="1">
      <c r="A58" s="584">
        <v>42</v>
      </c>
      <c r="B58" s="591" t="s">
        <v>429</v>
      </c>
      <c r="C58" s="1320" t="s">
        <v>1158</v>
      </c>
      <c r="D58" s="1321"/>
      <c r="E58" s="311">
        <v>85</v>
      </c>
      <c r="F58" s="222" t="s">
        <v>117</v>
      </c>
      <c r="G58" s="222" t="s">
        <v>120</v>
      </c>
      <c r="H58" s="222">
        <v>6</v>
      </c>
      <c r="I58" s="222">
        <v>6</v>
      </c>
      <c r="J58" s="297" t="s">
        <v>119</v>
      </c>
      <c r="K58" s="97" t="s">
        <v>119</v>
      </c>
      <c r="L58" s="222" t="s">
        <v>118</v>
      </c>
      <c r="M58" s="222" t="s">
        <v>120</v>
      </c>
      <c r="N58" s="222">
        <v>15</v>
      </c>
      <c r="O58" s="310">
        <v>2018</v>
      </c>
      <c r="P58" s="222" t="s">
        <v>121</v>
      </c>
      <c r="Q58" s="222" t="s">
        <v>122</v>
      </c>
      <c r="R58" s="303" t="s">
        <v>122</v>
      </c>
      <c r="S58" s="222"/>
      <c r="T58" s="1322"/>
      <c r="U58" s="1322"/>
      <c r="V58" s="941"/>
      <c r="W58" s="1198"/>
    </row>
    <row r="59" spans="1:23" ht="40.5" customHeight="1">
      <c r="A59" s="584">
        <v>43</v>
      </c>
      <c r="B59" s="591" t="s">
        <v>430</v>
      </c>
      <c r="C59" s="293">
        <v>2815000</v>
      </c>
      <c r="D59" s="215">
        <v>2715000</v>
      </c>
      <c r="E59" s="311">
        <v>85</v>
      </c>
      <c r="F59" s="222" t="s">
        <v>117</v>
      </c>
      <c r="G59" s="222" t="s">
        <v>120</v>
      </c>
      <c r="H59" s="222">
        <v>6</v>
      </c>
      <c r="I59" s="222">
        <v>6</v>
      </c>
      <c r="J59" s="297" t="s">
        <v>119</v>
      </c>
      <c r="K59" s="97" t="s">
        <v>119</v>
      </c>
      <c r="L59" s="222" t="s">
        <v>118</v>
      </c>
      <c r="M59" s="222" t="s">
        <v>120</v>
      </c>
      <c r="N59" s="222">
        <v>15</v>
      </c>
      <c r="O59" s="310">
        <v>2018</v>
      </c>
      <c r="P59" s="222" t="s">
        <v>121</v>
      </c>
      <c r="Q59" s="222" t="s">
        <v>122</v>
      </c>
      <c r="R59" s="303" t="s">
        <v>122</v>
      </c>
      <c r="S59" s="222"/>
      <c r="T59" s="1322"/>
      <c r="U59" s="1322"/>
      <c r="V59" s="941"/>
      <c r="W59" s="1198"/>
    </row>
    <row r="60" spans="1:23" ht="33.75" customHeight="1">
      <c r="A60" s="584">
        <v>44</v>
      </c>
      <c r="B60" s="591" t="s">
        <v>431</v>
      </c>
      <c r="C60" s="293">
        <v>2815000</v>
      </c>
      <c r="D60" s="215">
        <v>2715000</v>
      </c>
      <c r="E60" s="311">
        <v>85</v>
      </c>
      <c r="F60" s="222" t="s">
        <v>117</v>
      </c>
      <c r="G60" s="222" t="s">
        <v>120</v>
      </c>
      <c r="H60" s="222">
        <v>6</v>
      </c>
      <c r="I60" s="222">
        <v>6</v>
      </c>
      <c r="J60" s="297" t="s">
        <v>119</v>
      </c>
      <c r="K60" s="97" t="s">
        <v>119</v>
      </c>
      <c r="L60" s="222" t="s">
        <v>118</v>
      </c>
      <c r="M60" s="222" t="s">
        <v>120</v>
      </c>
      <c r="N60" s="222">
        <v>15</v>
      </c>
      <c r="O60" s="310">
        <v>2018</v>
      </c>
      <c r="P60" s="222" t="s">
        <v>121</v>
      </c>
      <c r="Q60" s="222" t="s">
        <v>122</v>
      </c>
      <c r="R60" s="303" t="s">
        <v>122</v>
      </c>
      <c r="S60" s="222"/>
      <c r="T60" s="1322"/>
      <c r="U60" s="1322"/>
      <c r="V60" s="941"/>
      <c r="W60" s="1198"/>
    </row>
    <row r="61" spans="1:23" ht="33.75" customHeight="1">
      <c r="A61" s="584">
        <v>45</v>
      </c>
      <c r="B61" s="591" t="s">
        <v>432</v>
      </c>
      <c r="C61" s="293">
        <v>2815000</v>
      </c>
      <c r="D61" s="215">
        <v>2715000</v>
      </c>
      <c r="E61" s="311">
        <v>85</v>
      </c>
      <c r="F61" s="222" t="s">
        <v>117</v>
      </c>
      <c r="G61" s="222" t="s">
        <v>120</v>
      </c>
      <c r="H61" s="222">
        <v>6</v>
      </c>
      <c r="I61" s="222">
        <v>6</v>
      </c>
      <c r="J61" s="297" t="s">
        <v>119</v>
      </c>
      <c r="K61" s="97" t="s">
        <v>119</v>
      </c>
      <c r="L61" s="222" t="s">
        <v>118</v>
      </c>
      <c r="M61" s="222" t="s">
        <v>120</v>
      </c>
      <c r="N61" s="222">
        <v>15</v>
      </c>
      <c r="O61" s="310">
        <v>2018</v>
      </c>
      <c r="P61" s="222" t="s">
        <v>121</v>
      </c>
      <c r="Q61" s="222" t="s">
        <v>122</v>
      </c>
      <c r="R61" s="303" t="s">
        <v>122</v>
      </c>
      <c r="S61" s="222"/>
      <c r="T61" s="1322"/>
      <c r="U61" s="1322"/>
      <c r="V61" s="941"/>
      <c r="W61" s="1198"/>
    </row>
    <row r="62" spans="1:23" ht="40.5" customHeight="1">
      <c r="A62" s="584">
        <v>46</v>
      </c>
      <c r="B62" s="591" t="s">
        <v>433</v>
      </c>
      <c r="C62" s="293">
        <v>2815000</v>
      </c>
      <c r="D62" s="215">
        <v>2715000</v>
      </c>
      <c r="E62" s="311">
        <v>85</v>
      </c>
      <c r="F62" s="222" t="s">
        <v>117</v>
      </c>
      <c r="G62" s="222" t="s">
        <v>120</v>
      </c>
      <c r="H62" s="222">
        <v>6</v>
      </c>
      <c r="I62" s="222">
        <v>6</v>
      </c>
      <c r="J62" s="297" t="s">
        <v>119</v>
      </c>
      <c r="K62" s="97" t="s">
        <v>119</v>
      </c>
      <c r="L62" s="222" t="s">
        <v>118</v>
      </c>
      <c r="M62" s="222" t="s">
        <v>120</v>
      </c>
      <c r="N62" s="222">
        <v>15</v>
      </c>
      <c r="O62" s="310">
        <v>2018</v>
      </c>
      <c r="P62" s="222" t="s">
        <v>121</v>
      </c>
      <c r="Q62" s="222" t="s">
        <v>122</v>
      </c>
      <c r="R62" s="303" t="s">
        <v>122</v>
      </c>
      <c r="S62" s="222"/>
      <c r="T62" s="1322"/>
      <c r="U62" s="1322"/>
      <c r="V62" s="941"/>
      <c r="W62" s="1198"/>
    </row>
    <row r="63" spans="1:23" ht="33.75" customHeight="1">
      <c r="A63" s="584">
        <v>47</v>
      </c>
      <c r="B63" s="591" t="s">
        <v>434</v>
      </c>
      <c r="C63" s="293">
        <v>2815000</v>
      </c>
      <c r="D63" s="215">
        <v>2715000</v>
      </c>
      <c r="E63" s="311">
        <v>85</v>
      </c>
      <c r="F63" s="222" t="s">
        <v>117</v>
      </c>
      <c r="G63" s="222" t="s">
        <v>120</v>
      </c>
      <c r="H63" s="222">
        <v>6</v>
      </c>
      <c r="I63" s="222">
        <v>6</v>
      </c>
      <c r="J63" s="297" t="s">
        <v>119</v>
      </c>
      <c r="K63" s="97" t="s">
        <v>119</v>
      </c>
      <c r="L63" s="222" t="s">
        <v>118</v>
      </c>
      <c r="M63" s="222" t="s">
        <v>120</v>
      </c>
      <c r="N63" s="222">
        <v>15</v>
      </c>
      <c r="O63" s="310">
        <v>2018</v>
      </c>
      <c r="P63" s="222" t="s">
        <v>121</v>
      </c>
      <c r="Q63" s="222" t="s">
        <v>122</v>
      </c>
      <c r="R63" s="303" t="s">
        <v>122</v>
      </c>
      <c r="S63" s="222"/>
      <c r="T63" s="1322"/>
      <c r="U63" s="1322"/>
      <c r="V63" s="941"/>
      <c r="W63" s="1198"/>
    </row>
    <row r="67" spans="3:3">
      <c r="C67" s="1" t="s">
        <v>258</v>
      </c>
    </row>
  </sheetData>
  <mergeCells count="39">
    <mergeCell ref="C11:D11"/>
    <mergeCell ref="C46:D46"/>
    <mergeCell ref="C47:D47"/>
    <mergeCell ref="C22:D22"/>
    <mergeCell ref="A45:V45"/>
    <mergeCell ref="C41:D41"/>
    <mergeCell ref="C24:D24"/>
    <mergeCell ref="C44:D44"/>
    <mergeCell ref="A12:V12"/>
    <mergeCell ref="T17:T19"/>
    <mergeCell ref="C40:D40"/>
    <mergeCell ref="V17:V19"/>
    <mergeCell ref="U21:U22"/>
    <mergeCell ref="V21:V22"/>
    <mergeCell ref="C38:D38"/>
    <mergeCell ref="C29:D29"/>
    <mergeCell ref="C48:D48"/>
    <mergeCell ref="A50:V50"/>
    <mergeCell ref="T51:T63"/>
    <mergeCell ref="V46:V49"/>
    <mergeCell ref="U46:U49"/>
    <mergeCell ref="U51:U63"/>
    <mergeCell ref="T46:T49"/>
    <mergeCell ref="A5:V5"/>
    <mergeCell ref="U6:U8"/>
    <mergeCell ref="W3:W4"/>
    <mergeCell ref="A25:V25"/>
    <mergeCell ref="T26:T44"/>
    <mergeCell ref="U26:U44"/>
    <mergeCell ref="V26:V44"/>
    <mergeCell ref="L17:L19"/>
    <mergeCell ref="U17:U19"/>
    <mergeCell ref="W9:W63"/>
    <mergeCell ref="T21:T22"/>
    <mergeCell ref="V51:V63"/>
    <mergeCell ref="C55:D55"/>
    <mergeCell ref="C51:D51"/>
    <mergeCell ref="C57:D57"/>
    <mergeCell ref="C58:D58"/>
  </mergeCells>
  <phoneticPr fontId="49" type="noConversion"/>
  <pageMargins left="0.11811023622047245" right="0.11811023622047245" top="0.15748031496062992" bottom="0.15748031496062992" header="0.31496062992125984" footer="0.31496062992125984"/>
  <pageSetup paperSize="9" scale="51" fitToHeight="0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sheetData/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sheetData/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/>
  </sheetViews>
  <sheetFormatPr defaultRowHeight="15"/>
  <sheetData/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/>
  </sheetViews>
  <sheetFormatPr defaultRowHeight="15"/>
  <sheetData/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X27" sqref="X27"/>
    </sheetView>
  </sheetViews>
  <sheetFormatPr defaultRowHeight="15"/>
  <sheetData/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23" sqref="T23"/>
    </sheetView>
  </sheetViews>
  <sheetFormatPr defaultRowHeight="15"/>
  <sheetData/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W29" sqref="W29"/>
    </sheetView>
  </sheetViews>
  <sheetFormatPr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honeticPr fontId="49" type="noConversion"/>
  <pageMargins left="0.7" right="0.7" top="0.75" bottom="0.75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V25" sqref="V25"/>
    </sheetView>
  </sheetViews>
  <sheetFormatPr defaultRowHeight="15"/>
  <sheetData/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26" sqref="U26"/>
    </sheetView>
  </sheetViews>
  <sheetFormatPr defaultRowHeight="1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6" sqref="M26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82</vt:i4>
      </vt:variant>
    </vt:vector>
  </HeadingPairs>
  <TitlesOfParts>
    <vt:vector size="82" baseType="lpstr">
      <vt:lpstr>МОЖАЙСКОЕ, МИНСКОЕ </vt:lpstr>
      <vt:lpstr>КИЕВСКОЕ, Н.МОСКВА</vt:lpstr>
      <vt:lpstr>СИМФЕРОПОЛЬСКОЕ</vt:lpstr>
      <vt:lpstr>Н-РИЖСКОЕ,ВОЛОКОЛАМСКОЕ</vt:lpstr>
      <vt:lpstr>ПЯТНИЦКОЕ,ЛЕНИНГРАДСКОЕ</vt:lpstr>
      <vt:lpstr>М-4 Дон, Каширское </vt:lpstr>
      <vt:lpstr>НОВО-РЯЗАНСКОЕ, ЕГОРЬЕВСКОЕ</vt:lpstr>
      <vt:lpstr>Кузенево</vt:lpstr>
      <vt:lpstr>Ликино</vt:lpstr>
      <vt:lpstr>Крюково</vt:lpstr>
      <vt:lpstr>Шарапово, Одинцовский</vt:lpstr>
      <vt:lpstr>Дубки</vt:lpstr>
      <vt:lpstr>Дубки 2</vt:lpstr>
      <vt:lpstr>Ляхово 2</vt:lpstr>
      <vt:lpstr>Ямищево</vt:lpstr>
      <vt:lpstr>Сидоровское 3</vt:lpstr>
      <vt:lpstr>Сидоровское 5</vt:lpstr>
      <vt:lpstr>Кобяково</vt:lpstr>
      <vt:lpstr>Кобяково 2</vt:lpstr>
      <vt:lpstr>Кобяково 3</vt:lpstr>
      <vt:lpstr>Голицыно Северный</vt:lpstr>
      <vt:lpstr>Малые Вяземы, 13, Южнная</vt:lpstr>
      <vt:lpstr>Малые Вяземы, 12, Южная</vt:lpstr>
      <vt:lpstr>Редькино</vt:lpstr>
      <vt:lpstr>Брехово</vt:lpstr>
      <vt:lpstr>Анашкино</vt:lpstr>
      <vt:lpstr>БУТЫНЬ 2</vt:lpstr>
      <vt:lpstr>БУТЫНЬ</vt:lpstr>
      <vt:lpstr>Хлюпино</vt:lpstr>
      <vt:lpstr> ИВОНИНО</vt:lpstr>
      <vt:lpstr>Сидоровское (Восточная)</vt:lpstr>
      <vt:lpstr>Кромино</vt:lpstr>
      <vt:lpstr>Вороново-2</vt:lpstr>
      <vt:lpstr>БАБКИНО</vt:lpstr>
      <vt:lpstr>Адуево</vt:lpstr>
      <vt:lpstr>АНДРЕЕВСКОЕ 119</vt:lpstr>
      <vt:lpstr>Андреевское 17</vt:lpstr>
      <vt:lpstr>Горшково</vt:lpstr>
      <vt:lpstr>ГЛИНКИ</vt:lpstr>
      <vt:lpstr>Алексино ЭП и БОЛШ.ЗАСТР. </vt:lpstr>
      <vt:lpstr>Павловское - 1</vt:lpstr>
      <vt:lpstr>Павловское-2</vt:lpstr>
      <vt:lpstr>Падиково</vt:lpstr>
      <vt:lpstr>Пешки</vt:lpstr>
      <vt:lpstr>Погорелово</vt:lpstr>
      <vt:lpstr>Рождествено 8</vt:lpstr>
      <vt:lpstr>Рождествено 9</vt:lpstr>
      <vt:lpstr>ШИЛОВО</vt:lpstr>
      <vt:lpstr>РЕЧИЦЫ</vt:lpstr>
      <vt:lpstr>ГАНУСОВО</vt:lpstr>
      <vt:lpstr>Шарапово-2</vt:lpstr>
      <vt:lpstr>ИВИНО</vt:lpstr>
      <vt:lpstr>Детково</vt:lpstr>
      <vt:lpstr>Маркова ул.</vt:lpstr>
      <vt:lpstr>Булатниково </vt:lpstr>
      <vt:lpstr>Руднево </vt:lpstr>
      <vt:lpstr>Алексеевка</vt:lpstr>
      <vt:lpstr>Алферово</vt:lpstr>
      <vt:lpstr>Атепцево</vt:lpstr>
      <vt:lpstr>Вельяминово</vt:lpstr>
      <vt:lpstr>Змеевка</vt:lpstr>
      <vt:lpstr>Пожитково</vt:lpstr>
      <vt:lpstr>Аксенчиково </vt:lpstr>
      <vt:lpstr>Антоново</vt:lpstr>
      <vt:lpstr>Свитино</vt:lpstr>
      <vt:lpstr>ГРИВНО</vt:lpstr>
      <vt:lpstr>ЛЯМЦИНО</vt:lpstr>
      <vt:lpstr>ГЛОТАЕВО</vt:lpstr>
      <vt:lpstr>ДОЛМАТОВО нижнее</vt:lpstr>
      <vt:lpstr>с. Домодедово3</vt:lpstr>
      <vt:lpstr>с. Домодедово 1 и 2</vt:lpstr>
      <vt:lpstr>Ярлыково 1 и 2</vt:lpstr>
      <vt:lpstr>Новогородово 2</vt:lpstr>
      <vt:lpstr>пр-т Ленина</vt:lpstr>
      <vt:lpstr>Привалово</vt:lpstr>
      <vt:lpstr>Угрюмово</vt:lpstr>
      <vt:lpstr>Троицкое-2</vt:lpstr>
      <vt:lpstr>Лукошкино-1</vt:lpstr>
      <vt:lpstr>Академическая, Н-Ф.</vt:lpstr>
      <vt:lpstr>Сандарово-2 </vt:lpstr>
      <vt:lpstr>Сандарово-3</vt:lpstr>
      <vt:lpstr>Шарапово-4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Vitaliy Kudin</cp:lastModifiedBy>
  <cp:lastPrinted>2018-09-18T10:06:29Z</cp:lastPrinted>
  <dcterms:created xsi:type="dcterms:W3CDTF">2015-06-08T19:30:18Z</dcterms:created>
  <dcterms:modified xsi:type="dcterms:W3CDTF">2018-10-31T11:02:13Z</dcterms:modified>
</cp:coreProperties>
</file>